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44-Year and Quarter End\2024\Q1 2024\Press Release\Sent to IR\"/>
    </mc:Choice>
  </mc:AlternateContent>
  <xr:revisionPtr revIDLastSave="0" documentId="13_ncr:1_{CB58E7E6-4CC2-4D19-AB3A-99B83A409976}" xr6:coauthVersionLast="47" xr6:coauthVersionMax="47" xr10:uidLastSave="{00000000-0000-0000-0000-000000000000}"/>
  <bookViews>
    <workbookView xWindow="-120" yWindow="-120" windowWidth="29040" windowHeight="15720" xr2:uid="{AB1E9C80-59FA-486B-9743-8B7F5F3F95DE}"/>
  </bookViews>
  <sheets>
    <sheet name="Operating summary_web" sheetId="1" r:id="rId1"/>
    <sheet name="Review of Operations" sheetId="2" r:id="rId2"/>
  </sheets>
  <definedNames>
    <definedName name="_156x_xx_xxx_Sustaining_Capital" localSheetId="1">#REF!+#REF!+#REF!+#REF!+#REF!+#REF!</definedName>
    <definedName name="_156x_xx_xxx_Sustaining_Capital">#REF!+#REF!+#REF!+#REF!+#REF!+#REF!</definedName>
    <definedName name="Access_Button" hidden="1">"Nov96acc_Daily_receipts__List"</definedName>
    <definedName name="AccessDatabase" hidden="1">"C:\Ashanti\Accounts\Nov96acc.mdb"</definedName>
    <definedName name="ActualAcct" localSheetId="1">#REF!</definedName>
    <definedName name="ActualAcct">#REF!</definedName>
    <definedName name="ActualApr" localSheetId="1">#REF!</definedName>
    <definedName name="ActualApr">#REF!</definedName>
    <definedName name="ActualFeb" localSheetId="1">#REF!</definedName>
    <definedName name="ActualFeb">#REF!</definedName>
    <definedName name="ActualJan">#REF!</definedName>
    <definedName name="ActualMar">#REF!</definedName>
    <definedName name="BdgtAcct">#REF!</definedName>
    <definedName name="bema_cad" localSheetId="0">#REF!</definedName>
    <definedName name="bema_cad">#REF!</definedName>
    <definedName name="bema_us" localSheetId="0">#REF!</definedName>
    <definedName name="bema_us">#REF!</definedName>
    <definedName name="cad_df_curve">#REF!</definedName>
    <definedName name="CIQWBGuid" hidden="1">"6bfe9a10-238e-4bb7-8d09-52c8f9a55466"</definedName>
    <definedName name="CIQWBInfo" hidden="1">"{ ""CIQVersion"":""9.50.2716.4594"" }"</definedName>
    <definedName name="Currency" localSheetId="0">#REF!</definedName>
    <definedName name="Currency" localSheetId="1">#REF!</definedName>
    <definedName name="Currency">#REF!</definedName>
    <definedName name="dasfsd" hidden="1">41291.7631597222</definedName>
    <definedName name="EPMWorkbookOptions_1" hidden="1">"k0AAAB+LCAAAAAAABADtnG1zojoUgL/vzP4Hx+9KeBG1Y91hkbb2qrCAvbe303GixMqUghtibf/9DfiKYte23o4gnSljT05Okicn54Qgrf14eXJyzwj7tuee59kiyOeQO/As2304z0/IsMCK+R/1799qf3v4se95j+qYUFU/R+u5/tmLb53nR4SMzxhmOp0Wp3zRww8MBwDL/NNuGYMReoL5pbL9Z+WC7foEugOUp63mcjXZc100CNo0PXmC"</definedName>
    <definedName name="EPMWorkbookOptions_2" hidden="1">"MXLJjY2mYWGkuAEJnEupvAOf0KzZZZMEPY0n2A7b7PoIaxgNEbU3QEU6jHy9d6G1ez81uW2woHc3r/QIsT/GnsUCxpA0hhYz9727v2wXe75/6TkW/evCdoMO009D6PjovsYEra/6Io3Hjj2Aa9z27tPCRtTKmng+1Pq8DxtNzxCtqOWYnUVXtmUht2E/IdcPO7pbddVJP6JDtYyRN13akD3Hw3WCJ7RbMQVvVQ1HEVNza3TzitQNCHohF/DZ"</definedName>
    <definedName name="EPMWorkbookOptions_3" hidden="1">"wzah/QpnYlZ5q2yj/pX9MHLoLzGQQ10JWVc2whAPRvbKzps6e/TnwsY+WRtQfPmGoeWodwPfV2tdr+vavycoJCkNBt7EJTUmrvAtG7MZpMGhBFi+wq4ZiJvbsK6KLYTroMbMPsRa98cOfNWwN0aYvNbZklgaov6wUBItoSBww2qhUkKoACDiBKtfFsp9Pmg5WivGcAv6y4lro6c+DXcxalEnj1WgKrP6a5juJFlWux3zvnh3xdJLVQS8SGPA"</definedName>
    <definedName name="EPMWorkbookOptions_4" hidden="1">"luIOgwtPel2p5mikPHNt5zwfeEx+Yym+Paf71a0xfxrqQViUAP3JWMz8ogK4zC9mLDRdbRimZBoZj5lv0C2Q2FP/7QVgks6kxuwTb9dSxv+W3mRI0IOHXz+e3wAQKgDsn97Y9KU3WTKVS1W/XfiqJJtdqZV0Jz0UjZ/dxqViZjSWvqH9upH0jMeKx20KeBxPSA/u8g08+HBE5/lSSRCE/SM6l76I3pBMydDlhZOaqim15rLmhX6ye7INLAGK"</definedName>
    <definedName name="EPMWorkbookOptions_5" hidden="1">"XshGalw3O1r3ZKP8BhhNkzIuMVwuJUnLwOwKMGlhckSpEI0hJlT+8fM7scyCSqW8fzbkU5gNFU3SzbayuhtvAHDK51ZRIFwAhM2ARIFwVcACLgMSXTIZkJWH8BRH8pfMMWU7Am3nMyd5osjz7zjKE9KY6kyp2VquWbN10kF9nUVH7c0FCcdxPAtWcYlNPnH0/u5Hy6X0LViaUJpmeJoo0IsBgADYpHvo51nw9HLdUCoCn7FY+sXJBvIVC27G"</definedName>
    <definedName name="EPMWorkbookOptions_6" hidden="1">"IgXbrsOwCNYIm/h4cTwZrekS2fvChCamL6E1O6asLp+OtVo9KlB0Kkq4kx6ER0ftpIXH8SxafUxmXR185V60nL6lq2um3NV1pSMvH29f9k5767ELyQnvQGKQdI3Ef6XtgDRacgYjulpA8u9pjyfdmVT2hXmukr48ZzbbysI/OcAKxetu4k8FD8iik7EIWXAZizUWDeVk09oGCz4NLI4nn7UVyejqivGFOa36jpwmlKs8NxTEQr/cZ2lOA+VC"</definedName>
    <definedName name="EPMWorkbookOptions_7" hidden="1">"X6zyBas6LEO2AiFE1hHktAVF6qLBF/gUvak2mon30sPQuDVP9vYkCuJX8kEcMG7toRTpTbxSjYl7bTsiXahTa9vvsq8Lt99/r+loiJE/Ul11jNzFu8pRYagnOwjiwKjqGvAZLTQ3xaHu4kV/Gq1IiHGhvV0Q1Z9a81mrNf0biG3Yd1Ab4YeVhS35928rs/N/LFD/D/hJCmCTQAAA"</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 localSheetId="1">#REF!</definedName>
    <definedName name="FrcstAcct">#REF!</definedName>
    <definedName name="FrcstAmt" localSheetId="1">#REF!</definedName>
    <definedName name="FrcstAmt">#REF!</definedName>
    <definedName name="HSBC" localSheetId="1">#REF!</definedName>
    <definedName name="HSBC">#REF!</definedName>
    <definedName name="interest_rates" localSheetId="0">#REF!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 localSheetId="1">#REF!</definedName>
    <definedName name="ITAU">#REF!</definedName>
    <definedName name="K2_WBEVMODE" hidden="1">0</definedName>
    <definedName name="MEWarning" hidden="1">0</definedName>
    <definedName name="_xlnm.Print_Area" localSheetId="0">'Operating summary_web'!$A$1:$V$46</definedName>
    <definedName name="_xlnm.Print_Area" localSheetId="1">'Review of Operations'!$A$1:$L$19</definedName>
    <definedName name="qqwe" localSheetId="1">#REF!</definedName>
    <definedName name="qqwe">#REF!</definedName>
    <definedName name="qwr" localSheetId="1">#REF!</definedName>
    <definedName name="qwr">#REF!</definedName>
    <definedName name="sa" hidden="1">41128.3971296296</definedName>
    <definedName name="SocGen" localSheetId="1">#REF!</definedName>
    <definedName name="SocGen">#REF!</definedName>
    <definedName name="spot_real" localSheetId="1">#REF!</definedName>
    <definedName name="spot_real">#REF!</definedName>
    <definedName name="summary2012" localSheetId="1">#REF!</definedName>
    <definedName name="summary2012">#REF!</definedName>
    <definedName name="test" hidden="1">41291.7631597222</definedName>
    <definedName name="Travel_personnel_USD" localSheetId="1">#REF!</definedName>
    <definedName name="Travel_personnel_USD">#REF!</definedName>
    <definedName name="usd_df_curve" localSheetId="1">#REF!</definedName>
    <definedName name="usd_df_curve">#REF!</definedName>
    <definedName name="value_date" localSheetId="1">#REF!</definedName>
    <definedName name="value_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 l="1"/>
  <c r="E4" i="2"/>
  <c r="H4" i="2" l="1"/>
  <c r="F4" i="2"/>
  <c r="I4" i="2" l="1"/>
  <c r="K4" i="2"/>
  <c r="L4" i="2" l="1"/>
</calcChain>
</file>

<file path=xl/sharedStrings.xml><?xml version="1.0" encoding="utf-8"?>
<sst xmlns="http://schemas.openxmlformats.org/spreadsheetml/2006/main" count="389" uniqueCount="73">
  <si>
    <t xml:space="preserve"> Operating Summary</t>
  </si>
  <si>
    <t>Mine</t>
  </si>
  <si>
    <t>Period</t>
  </si>
  <si>
    <t>Tonnes Ore Mined</t>
  </si>
  <si>
    <t>Tonnes Waste Mined</t>
  </si>
  <si>
    <t>Ore 
Processed (Milled)</t>
  </si>
  <si>
    <t>Ore 
Processed (Heap Leach)</t>
  </si>
  <si>
    <t>Grade (Mill)</t>
  </si>
  <si>
    <t>Grade (Heap Leach)</t>
  </si>
  <si>
    <r>
      <t xml:space="preserve">Recovery </t>
    </r>
    <r>
      <rPr>
        <b/>
        <vertAlign val="superscript"/>
        <sz val="7"/>
        <rFont val="Arial"/>
        <family val="2"/>
      </rPr>
      <t>(a)(b)</t>
    </r>
  </si>
  <si>
    <r>
      <t>Silver Grade</t>
    </r>
    <r>
      <rPr>
        <b/>
        <vertAlign val="superscript"/>
        <sz val="7"/>
        <rFont val="Arial"/>
        <family val="2"/>
      </rPr>
      <t>(c)</t>
    </r>
  </si>
  <si>
    <r>
      <t>Silver Recovery</t>
    </r>
    <r>
      <rPr>
        <b/>
        <vertAlign val="superscript"/>
        <sz val="7"/>
        <rFont val="Arial"/>
        <family val="2"/>
      </rPr>
      <t>(c)</t>
    </r>
  </si>
  <si>
    <r>
      <t>Gold Eq Production</t>
    </r>
    <r>
      <rPr>
        <b/>
        <vertAlign val="superscript"/>
        <sz val="7"/>
        <rFont val="Arial"/>
        <family val="2"/>
      </rPr>
      <t>(d)</t>
    </r>
  </si>
  <si>
    <r>
      <t>Gold Eq Sales</t>
    </r>
    <r>
      <rPr>
        <b/>
        <vertAlign val="superscript"/>
        <sz val="7"/>
        <rFont val="Arial"/>
        <family val="2"/>
      </rPr>
      <t>(d)</t>
    </r>
  </si>
  <si>
    <t>Production cost of sales</t>
  </si>
  <si>
    <r>
      <t>Production cost of sales/oz</t>
    </r>
    <r>
      <rPr>
        <b/>
        <vertAlign val="superscript"/>
        <sz val="7"/>
        <rFont val="Arial"/>
        <family val="2"/>
      </rPr>
      <t>(e)</t>
    </r>
  </si>
  <si>
    <r>
      <t>Cap Ex - sustaining</t>
    </r>
    <r>
      <rPr>
        <b/>
        <vertAlign val="superscript"/>
        <sz val="7"/>
        <color theme="1"/>
        <rFont val="Arial"/>
        <family val="2"/>
      </rPr>
      <t>(f)</t>
    </r>
  </si>
  <si>
    <r>
      <t xml:space="preserve">Total Cap Ex </t>
    </r>
    <r>
      <rPr>
        <b/>
        <vertAlign val="superscript"/>
        <sz val="7"/>
        <rFont val="Arial"/>
        <family val="2"/>
      </rPr>
      <t>(f)</t>
    </r>
  </si>
  <si>
    <t>DD&amp;A</t>
  </si>
  <si>
    <r>
      <t>Mining cost per tonne</t>
    </r>
    <r>
      <rPr>
        <b/>
        <vertAlign val="superscript"/>
        <sz val="7"/>
        <color theme="1"/>
        <rFont val="Arial"/>
        <family val="2"/>
      </rPr>
      <t>(g)</t>
    </r>
  </si>
  <si>
    <r>
      <t>Processing cost per tonne</t>
    </r>
    <r>
      <rPr>
        <b/>
        <vertAlign val="superscript"/>
        <sz val="7"/>
        <color theme="1"/>
        <rFont val="Arial"/>
        <family val="2"/>
      </rPr>
      <t>(g)</t>
    </r>
    <r>
      <rPr>
        <b/>
        <sz val="7"/>
        <color theme="1"/>
        <rFont val="Arial"/>
        <family val="2"/>
      </rPr>
      <t xml:space="preserve"> </t>
    </r>
  </si>
  <si>
    <r>
      <t>Site administration cost per tonne</t>
    </r>
    <r>
      <rPr>
        <b/>
        <vertAlign val="superscript"/>
        <sz val="7"/>
        <color theme="1"/>
        <rFont val="Arial"/>
        <family val="2"/>
      </rPr>
      <t>(g)</t>
    </r>
  </si>
  <si>
    <t/>
  </si>
  <si>
    <t>('000 tonnes)</t>
  </si>
  <si>
    <t>(g/t)</t>
  </si>
  <si>
    <t>(%)</t>
  </si>
  <si>
    <t>(ounces)</t>
  </si>
  <si>
    <t>($ millions)</t>
  </si>
  <si>
    <t>($/ounce)</t>
  </si>
  <si>
    <t>($/tonne mined)</t>
  </si>
  <si>
    <t>($/tonne processed)</t>
  </si>
  <si>
    <t>West Africa</t>
  </si>
  <si>
    <t>Tasiast</t>
  </si>
  <si>
    <t>Americas</t>
  </si>
  <si>
    <t>Paracatu</t>
  </si>
  <si>
    <t>La Coipa</t>
  </si>
  <si>
    <r>
      <t>Fort Knox
(100%)</t>
    </r>
    <r>
      <rPr>
        <b/>
        <vertAlign val="superscript"/>
        <sz val="7"/>
        <rFont val="Arial"/>
        <family val="2"/>
      </rPr>
      <t>(h)</t>
    </r>
  </si>
  <si>
    <r>
      <t>Fort Knox (attributable)</t>
    </r>
    <r>
      <rPr>
        <b/>
        <vertAlign val="superscript"/>
        <sz val="7"/>
        <rFont val="Arial"/>
        <family val="2"/>
      </rPr>
      <t>(h)</t>
    </r>
  </si>
  <si>
    <t>Round Mountain</t>
  </si>
  <si>
    <t>Bald Mountain</t>
  </si>
  <si>
    <t>(a)</t>
  </si>
  <si>
    <t>(b)</t>
  </si>
  <si>
    <t>(c)</t>
  </si>
  <si>
    <t>Statistics shown only for sites for which silver is significant.</t>
  </si>
  <si>
    <t>(d)</t>
  </si>
  <si>
    <t>(e)</t>
  </si>
  <si>
    <t>(f)</t>
  </si>
  <si>
    <r>
      <t xml:space="preserve">"Total Cap Ex" is as reported as “Additions to property, plant and equipment” on the interim condensed consolidated statements of cash flows. "Cap Ex - sustaining" is a non-GAAP financial measure. The definition and reconciliation of this non-GAAP financial measure is included in Section 11 - </t>
    </r>
    <r>
      <rPr>
        <i/>
        <sz val="6"/>
        <rFont val="Arial"/>
        <family val="2"/>
      </rPr>
      <t xml:space="preserve">Supplemental Information </t>
    </r>
    <r>
      <rPr>
        <sz val="6"/>
        <rFont val="Arial"/>
        <family val="2"/>
      </rPr>
      <t>of Kinross' MD&amp;A for the quarter-ended March 31, 2024, incorporated by reference herein, and as filed on the Company's website at www.kinross.com, on SEDAR+ at www.sedarplus.ca and on EDGAR at www.sec.gov.</t>
    </r>
  </si>
  <si>
    <t>(g)</t>
  </si>
  <si>
    <t xml:space="preserve">“Mining cost per tonne”, "Processing cost per tonne" and "Site administration cost per tonne" are supplementary financial measures. These metrics provide a measure of period operating costs, before capitalization of waste stripping and allocation to inventory, divided by the number of tonnes mined/processed in the period.  </t>
  </si>
  <si>
    <t>(h)</t>
  </si>
  <si>
    <t>Q1 2024</t>
  </si>
  <si>
    <t>Q4 2023</t>
  </si>
  <si>
    <t>Q3 2023</t>
  </si>
  <si>
    <t>Q2 2023</t>
  </si>
  <si>
    <t>Q1 2023</t>
  </si>
  <si>
    <t>nm</t>
  </si>
  <si>
    <t>Due to the nature of heap leach operations, recovery rates at Bald Mountain cannot be accurately measured on a quarterly basis. Recovery rates at Fort Knox and Round Mountain represent mill recovery only.</t>
  </si>
  <si>
    <t>"nm" means not meaningful.</t>
  </si>
  <si>
    <t>Gold equivalent ounces include silver ounces produced and sold converted to a gold equivalent based on the ratio of the average spot market prices for the commodities for each period. The ratios for the quarters presented are as follows: Q1 2024: 88.70:1; Q4 2023: 85.00:1; Q3 2023: 81.82:1; Q2 2023: 81.88:1; Q1 2023: 83.82:1.</t>
  </si>
  <si>
    <t>“Production cost of sales per equivalent ounce sold” is defined as production cost of sales divided by total gold equivalent ounces sold.</t>
  </si>
  <si>
    <t>The Fort Knox segment is composed of Fort Knox and Manh Choh, and comparative results shown are presented in accordance with the current year’s presentation. Manh Choh tonnes of ore processed and grade were nil for all periods presented as production is expected to commence in the third quarter of 2024. The attributable results for Fort Knox include 100% of Fort Knox and 70% of Manh Choh.</t>
  </si>
  <si>
    <t>Gold equivalent ounces</t>
  </si>
  <si>
    <t>Produced</t>
  </si>
  <si>
    <t>Sold</t>
  </si>
  <si>
    <r>
      <t>Production cost of sales</t>
    </r>
    <r>
      <rPr>
        <b/>
        <vertAlign val="superscript"/>
        <sz val="8"/>
        <rFont val="Arial"/>
        <family val="2"/>
      </rPr>
      <t xml:space="preserve"> </t>
    </r>
    <r>
      <rPr>
        <i/>
        <sz val="7"/>
        <rFont val="Arial"/>
        <family val="2"/>
      </rPr>
      <t>($millions)</t>
    </r>
  </si>
  <si>
    <t xml:space="preserve">Production cost of sales/equivalent ounce sold </t>
  </si>
  <si>
    <t xml:space="preserve">Paracatu </t>
  </si>
  <si>
    <t>Fort Knox</t>
  </si>
  <si>
    <t xml:space="preserve">United States Total </t>
  </si>
  <si>
    <t>Maricunga</t>
  </si>
  <si>
    <t>Operations Total</t>
  </si>
  <si>
    <t>Three months ended March 31,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</si>
</sst>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2]* #,##0.00_);_([$€-2]* \(#,##0.00\);_([$€-2]* &quot;-&quot;??_)"/>
    <numFmt numFmtId="165" formatCode="_(* #,##0.00_);_(* \(#,##0.00\);_(* &quot;-&quot;??_);_(@_)"/>
    <numFmt numFmtId="166" formatCode="_(* #,##0_);_(* \(#,##0\);_(* &quot;-&quot;??_);_(@_)"/>
    <numFmt numFmtId="167" formatCode="_(&quot;$&quot;* #,##0.0_);_(&quot;$&quot;* \(#,##0.0\);_(&quot;$&quot;* &quot;-&quot;_);_(@_)"/>
    <numFmt numFmtId="168" formatCode="_(&quot;$&quot;* #,##0.00_);_(&quot;$&quot;* \(#,##0.00\);_(&quot;$&quot;* &quot;-&quot;??_);_(@_)"/>
    <numFmt numFmtId="169" formatCode="_(&quot;$&quot;* #,##0.0_);_(&quot;$&quot;* \(#,##0.0\);_(&quot;$&quot;* &quot;-&quot;??_);_(@_)"/>
    <numFmt numFmtId="170" formatCode="_(&quot;$&quot;* #,##0_);_(&quot;$&quot;* \(#,##0\);_(&quot;$&quot;* &quot;-&quot;??_);_(@_)"/>
    <numFmt numFmtId="172" formatCode="_(* #,##0.0_);_(* \(#,##0.0\);_(* &quot;-&quot;??_);_(@_)"/>
    <numFmt numFmtId="173" formatCode="_(* #,##0_);_(* \(#,##0\);_(* &quot;-&quot;_);_(@_)"/>
  </numFmts>
  <fonts count="17" x14ac:knownFonts="1">
    <font>
      <sz val="11"/>
      <color theme="1"/>
      <name val="Calibri"/>
      <family val="2"/>
      <scheme val="minor"/>
    </font>
    <font>
      <sz val="10"/>
      <name val="Arial"/>
      <family val="2"/>
    </font>
    <font>
      <b/>
      <sz val="8"/>
      <color indexed="9"/>
      <name val="Arial"/>
      <family val="2"/>
    </font>
    <font>
      <b/>
      <sz val="7"/>
      <name val="Arial"/>
      <family val="2"/>
    </font>
    <font>
      <b/>
      <sz val="7"/>
      <color theme="1"/>
      <name val="Arial"/>
      <family val="2"/>
    </font>
    <font>
      <b/>
      <vertAlign val="superscript"/>
      <sz val="7"/>
      <name val="Arial"/>
      <family val="2"/>
    </font>
    <font>
      <b/>
      <vertAlign val="superscript"/>
      <sz val="7"/>
      <color theme="1"/>
      <name val="Arial"/>
      <family val="2"/>
    </font>
    <font>
      <sz val="7"/>
      <name val="Arial"/>
      <family val="2"/>
    </font>
    <font>
      <sz val="7"/>
      <color indexed="12"/>
      <name val="Arial"/>
      <family val="2"/>
    </font>
    <font>
      <sz val="6"/>
      <name val="Arial"/>
      <family val="2"/>
    </font>
    <font>
      <i/>
      <sz val="6"/>
      <name val="Arial"/>
      <family val="2"/>
    </font>
    <font>
      <sz val="8"/>
      <name val="Arial"/>
      <family val="2"/>
    </font>
    <font>
      <b/>
      <sz val="8"/>
      <name val="Arial"/>
      <family val="2"/>
    </font>
    <font>
      <sz val="8"/>
      <color indexed="9"/>
      <name val="Arial"/>
      <family val="2"/>
    </font>
    <font>
      <sz val="10"/>
      <name val="Arial"/>
    </font>
    <font>
      <b/>
      <vertAlign val="superscript"/>
      <sz val="8"/>
      <name val="Arial"/>
      <family val="2"/>
    </font>
    <font>
      <i/>
      <sz val="7"/>
      <name val="Arial"/>
      <family val="2"/>
    </font>
  </fonts>
  <fills count="5">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0"/>
        <bgColor indexed="64"/>
      </patternFill>
    </fill>
  </fills>
  <borders count="21">
    <border>
      <left/>
      <right/>
      <top/>
      <bottom/>
      <diagonal/>
    </border>
    <border>
      <left style="thin">
        <color indexed="64"/>
      </left>
      <right/>
      <top style="thin">
        <color indexed="64"/>
      </top>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auto="1"/>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3">
    <xf numFmtId="0" fontId="0" fillId="0" borderId="0"/>
    <xf numFmtId="168" fontId="1" fillId="0" borderId="0" applyFont="0" applyFill="0" applyBorder="0" applyAlignment="0" applyProtection="0"/>
    <xf numFmtId="9" fontId="1" fillId="0" borderId="0" applyFont="0" applyFill="0" applyBorder="0" applyAlignment="0" applyProtection="0"/>
    <xf numFmtId="164" fontId="1" fillId="0" borderId="0"/>
    <xf numFmtId="165" fontId="1" fillId="0" borderId="0" applyFont="0" applyFill="0" applyBorder="0" applyAlignment="0" applyProtection="0"/>
    <xf numFmtId="9" fontId="1" fillId="0" borderId="0" applyFont="0" applyFill="0" applyBorder="0" applyAlignment="0" applyProtection="0"/>
    <xf numFmtId="164" fontId="1" fillId="0" borderId="0"/>
    <xf numFmtId="164" fontId="14" fillId="0" borderId="0"/>
    <xf numFmtId="168" fontId="1" fillId="0" borderId="0" applyFont="0" applyFill="0" applyBorder="0" applyAlignment="0" applyProtection="0"/>
    <xf numFmtId="164" fontId="1" fillId="0" borderId="0"/>
    <xf numFmtId="168" fontId="1" fillId="0" borderId="0" applyFont="0" applyFill="0" applyBorder="0" applyAlignment="0" applyProtection="0"/>
    <xf numFmtId="9" fontId="1" fillId="0" borderId="0" applyFont="0" applyFill="0" applyBorder="0" applyAlignment="0" applyProtection="0"/>
    <xf numFmtId="173" fontId="1" fillId="0" borderId="0" applyFont="0" applyFill="0" applyBorder="0" applyAlignment="0" applyProtection="0"/>
  </cellStyleXfs>
  <cellXfs count="145">
    <xf numFmtId="0" fontId="0" fillId="0" borderId="0" xfId="0"/>
    <xf numFmtId="164" fontId="2" fillId="2" borderId="1" xfId="3" applyFont="1" applyFill="1" applyBorder="1" applyAlignment="1">
      <alignment horizontal="centerContinuous" vertical="center"/>
    </xf>
    <xf numFmtId="164" fontId="2" fillId="2" borderId="1" xfId="3" applyFont="1" applyFill="1" applyBorder="1" applyAlignment="1">
      <alignment horizontal="center" vertical="center"/>
    </xf>
    <xf numFmtId="164" fontId="2" fillId="3" borderId="1" xfId="3" applyFont="1" applyFill="1" applyBorder="1" applyAlignment="1">
      <alignment horizontal="left"/>
    </xf>
    <xf numFmtId="164" fontId="2" fillId="3" borderId="2" xfId="3" applyFont="1" applyFill="1" applyBorder="1" applyAlignment="1">
      <alignment horizontal="centerContinuous"/>
    </xf>
    <xf numFmtId="164" fontId="2" fillId="2" borderId="2" xfId="3" applyFont="1" applyFill="1" applyBorder="1" applyAlignment="1">
      <alignment horizontal="centerContinuous"/>
    </xf>
    <xf numFmtId="164" fontId="1" fillId="0" borderId="0" xfId="3"/>
    <xf numFmtId="164" fontId="3" fillId="4" borderId="3" xfId="3" applyFont="1" applyFill="1" applyBorder="1" applyAlignment="1">
      <alignment horizontal="center" vertical="center" wrapText="1"/>
    </xf>
    <xf numFmtId="164" fontId="3" fillId="4" borderId="4" xfId="3" applyFont="1" applyFill="1" applyBorder="1" applyAlignment="1">
      <alignment horizontal="center" vertical="center" wrapText="1"/>
    </xf>
    <xf numFmtId="164" fontId="4" fillId="4" borderId="4" xfId="3" applyFont="1" applyFill="1" applyBorder="1" applyAlignment="1">
      <alignment horizontal="center" vertical="center" wrapText="1"/>
    </xf>
    <xf numFmtId="166" fontId="3" fillId="4" borderId="4" xfId="4" applyNumberFormat="1" applyFont="1" applyFill="1" applyBorder="1" applyAlignment="1">
      <alignment horizontal="center" vertical="center" wrapText="1"/>
    </xf>
    <xf numFmtId="164" fontId="3" fillId="4" borderId="3" xfId="4" applyNumberFormat="1" applyFont="1" applyFill="1" applyBorder="1" applyAlignment="1">
      <alignment horizontal="center" vertical="center" wrapText="1"/>
    </xf>
    <xf numFmtId="164" fontId="4" fillId="4" borderId="3" xfId="3" applyFont="1" applyFill="1" applyBorder="1" applyAlignment="1">
      <alignment horizontal="center" vertical="center" wrapText="1"/>
    </xf>
    <xf numFmtId="164" fontId="7" fillId="4" borderId="3" xfId="3" applyFont="1" applyFill="1" applyBorder="1" applyAlignment="1">
      <alignment horizontal="center" vertical="center" wrapText="1"/>
    </xf>
    <xf numFmtId="164" fontId="8" fillId="4" borderId="4" xfId="3" applyFont="1" applyFill="1" applyBorder="1" applyAlignment="1">
      <alignment horizontal="center" vertical="center" wrapText="1"/>
    </xf>
    <xf numFmtId="164" fontId="7" fillId="4" borderId="5" xfId="3" applyFont="1" applyFill="1" applyBorder="1" applyAlignment="1">
      <alignment horizontal="left" wrapText="1"/>
    </xf>
    <xf numFmtId="166" fontId="7" fillId="4" borderId="1" xfId="4" applyNumberFormat="1" applyFont="1" applyFill="1" applyBorder="1" applyAlignment="1">
      <alignment horizontal="center" vertical="center" wrapText="1"/>
    </xf>
    <xf numFmtId="164" fontId="7" fillId="4" borderId="5" xfId="3" applyFont="1" applyFill="1" applyBorder="1" applyAlignment="1">
      <alignment horizontal="center" vertical="center" wrapText="1"/>
    </xf>
    <xf numFmtId="166" fontId="7" fillId="4" borderId="5" xfId="4" applyNumberFormat="1" applyFont="1" applyFill="1" applyBorder="1" applyAlignment="1">
      <alignment horizontal="center" vertical="center" wrapText="1"/>
    </xf>
    <xf numFmtId="167" fontId="7" fillId="4" borderId="5" xfId="3" applyNumberFormat="1" applyFont="1" applyFill="1" applyBorder="1" applyAlignment="1">
      <alignment horizontal="center" vertical="center" wrapText="1"/>
    </xf>
    <xf numFmtId="164" fontId="3" fillId="4" borderId="3" xfId="3" applyFont="1" applyFill="1" applyBorder="1" applyAlignment="1">
      <alignment horizontal="left" vertical="center" wrapText="1"/>
    </xf>
    <xf numFmtId="166" fontId="3" fillId="4" borderId="3" xfId="4" applyNumberFormat="1" applyFont="1" applyFill="1" applyBorder="1" applyAlignment="1">
      <alignment horizontal="center" vertical="center" wrapText="1"/>
    </xf>
    <xf numFmtId="165" fontId="3" fillId="4" borderId="3" xfId="4" applyFont="1" applyFill="1" applyBorder="1" applyAlignment="1">
      <alignment horizontal="center" vertical="center" wrapText="1"/>
    </xf>
    <xf numFmtId="9" fontId="3" fillId="4" borderId="3" xfId="2" applyFont="1" applyFill="1" applyBorder="1" applyAlignment="1">
      <alignment horizontal="right" vertical="center"/>
    </xf>
    <xf numFmtId="166" fontId="3" fillId="4" borderId="3" xfId="4" applyNumberFormat="1" applyFont="1" applyFill="1" applyBorder="1" applyAlignment="1">
      <alignment vertical="center"/>
    </xf>
    <xf numFmtId="169" fontId="3" fillId="4" borderId="3" xfId="1" applyNumberFormat="1" applyFont="1" applyFill="1" applyBorder="1" applyAlignment="1">
      <alignment horizontal="right" vertical="center"/>
    </xf>
    <xf numFmtId="170" fontId="3" fillId="4" borderId="3" xfId="1" applyNumberFormat="1" applyFont="1" applyFill="1" applyBorder="1" applyAlignment="1">
      <alignment horizontal="right" vertical="center"/>
    </xf>
    <xf numFmtId="168" fontId="3" fillId="4" borderId="3" xfId="1" applyFont="1" applyFill="1" applyBorder="1" applyAlignment="1">
      <alignment horizontal="right" vertical="center"/>
    </xf>
    <xf numFmtId="164" fontId="7" fillId="0" borderId="6" xfId="3" applyFont="1" applyBorder="1" applyAlignment="1">
      <alignment horizontal="left" vertical="center" wrapText="1"/>
    </xf>
    <xf numFmtId="166" fontId="7" fillId="4" borderId="6" xfId="4" applyNumberFormat="1" applyFont="1" applyFill="1" applyBorder="1" applyAlignment="1">
      <alignment horizontal="center" vertical="center" wrapText="1"/>
    </xf>
    <xf numFmtId="165" fontId="7" fillId="4" borderId="6" xfId="4" applyFont="1" applyFill="1" applyBorder="1" applyAlignment="1">
      <alignment horizontal="center" vertical="center" wrapText="1"/>
    </xf>
    <xf numFmtId="9" fontId="7" fillId="4" borderId="6" xfId="2" applyFont="1" applyFill="1" applyBorder="1" applyAlignment="1">
      <alignment horizontal="right" vertical="center"/>
    </xf>
    <xf numFmtId="166" fontId="7" fillId="4" borderId="6" xfId="4" applyNumberFormat="1" applyFont="1" applyFill="1" applyBorder="1" applyAlignment="1">
      <alignment vertical="center"/>
    </xf>
    <xf numFmtId="169" fontId="7" fillId="4" borderId="6" xfId="1" applyNumberFormat="1" applyFont="1" applyFill="1" applyBorder="1" applyAlignment="1">
      <alignment horizontal="right" vertical="center"/>
    </xf>
    <xf numFmtId="170" fontId="7" fillId="4" borderId="6" xfId="1" applyNumberFormat="1" applyFont="1" applyFill="1" applyBorder="1" applyAlignment="1">
      <alignment horizontal="right" vertical="center"/>
    </xf>
    <xf numFmtId="168" fontId="7" fillId="4" borderId="6" xfId="1" applyFont="1" applyFill="1" applyBorder="1" applyAlignment="1">
      <alignment horizontal="right" vertical="center"/>
    </xf>
    <xf numFmtId="164" fontId="7" fillId="4" borderId="6" xfId="3" applyFont="1" applyFill="1" applyBorder="1" applyAlignment="1">
      <alignment horizontal="left" vertical="center" wrapText="1"/>
    </xf>
    <xf numFmtId="9" fontId="7" fillId="4" borderId="6" xfId="5" applyFont="1" applyFill="1" applyBorder="1" applyAlignment="1">
      <alignment horizontal="right" vertical="center"/>
    </xf>
    <xf numFmtId="164" fontId="7" fillId="4" borderId="7" xfId="3" applyFont="1" applyFill="1" applyBorder="1" applyAlignment="1">
      <alignment horizontal="left" vertical="center" wrapText="1"/>
    </xf>
    <xf numFmtId="166" fontId="7" fillId="4" borderId="7" xfId="4" applyNumberFormat="1" applyFont="1" applyFill="1" applyBorder="1" applyAlignment="1">
      <alignment horizontal="center" vertical="center" wrapText="1"/>
    </xf>
    <xf numFmtId="165" fontId="7" fillId="4" borderId="7" xfId="4" applyFont="1" applyFill="1" applyBorder="1" applyAlignment="1">
      <alignment horizontal="center" vertical="center" wrapText="1"/>
    </xf>
    <xf numFmtId="9" fontId="7" fillId="4" borderId="7" xfId="5" applyFont="1" applyFill="1" applyBorder="1" applyAlignment="1">
      <alignment horizontal="right" vertical="center"/>
    </xf>
    <xf numFmtId="166" fontId="7" fillId="4" borderId="7" xfId="4" applyNumberFormat="1" applyFont="1" applyFill="1" applyBorder="1" applyAlignment="1">
      <alignment vertical="center"/>
    </xf>
    <xf numFmtId="169" fontId="7" fillId="4" borderId="7" xfId="1" applyNumberFormat="1" applyFont="1" applyFill="1" applyBorder="1" applyAlignment="1">
      <alignment horizontal="right" vertical="center"/>
    </xf>
    <xf numFmtId="170" fontId="7" fillId="4" borderId="7" xfId="1" applyNumberFormat="1" applyFont="1" applyFill="1" applyBorder="1" applyAlignment="1">
      <alignment horizontal="right" vertical="center"/>
    </xf>
    <xf numFmtId="168" fontId="7" fillId="4" borderId="7" xfId="1" applyFont="1" applyFill="1" applyBorder="1" applyAlignment="1">
      <alignment horizontal="right" vertical="center"/>
    </xf>
    <xf numFmtId="9" fontId="3" fillId="4" borderId="3" xfId="5" applyFont="1" applyFill="1" applyBorder="1" applyAlignment="1">
      <alignment horizontal="right" vertical="center"/>
    </xf>
    <xf numFmtId="166" fontId="7" fillId="4" borderId="3" xfId="4" applyNumberFormat="1" applyFont="1" applyFill="1" applyBorder="1" applyAlignment="1">
      <alignment horizontal="center" vertical="center" wrapText="1"/>
    </xf>
    <xf numFmtId="165" fontId="7" fillId="4" borderId="7" xfId="4" applyFont="1" applyFill="1" applyBorder="1" applyAlignment="1">
      <alignment horizontal="right" vertical="center" wrapText="1"/>
    </xf>
    <xf numFmtId="166" fontId="7" fillId="0" borderId="6" xfId="4" applyNumberFormat="1" applyFont="1" applyFill="1" applyBorder="1" applyAlignment="1">
      <alignment horizontal="center" vertical="center" wrapText="1"/>
    </xf>
    <xf numFmtId="164" fontId="1" fillId="4" borderId="0" xfId="3" applyFill="1"/>
    <xf numFmtId="165" fontId="7" fillId="4" borderId="6" xfId="5" applyNumberFormat="1" applyFont="1" applyFill="1" applyBorder="1" applyAlignment="1">
      <alignment horizontal="right" vertical="center"/>
    </xf>
    <xf numFmtId="164" fontId="3" fillId="4" borderId="0" xfId="3" applyFont="1" applyFill="1" applyAlignment="1">
      <alignment horizontal="center" vertical="center"/>
    </xf>
    <xf numFmtId="164" fontId="3" fillId="4" borderId="0" xfId="3" applyFont="1" applyFill="1" applyAlignment="1">
      <alignment horizontal="left"/>
    </xf>
    <xf numFmtId="164" fontId="3" fillId="4" borderId="0" xfId="3" applyFont="1" applyFill="1" applyAlignment="1">
      <alignment horizontal="center"/>
    </xf>
    <xf numFmtId="9" fontId="3" fillId="4" borderId="0" xfId="3" applyNumberFormat="1" applyFont="1" applyFill="1" applyAlignment="1">
      <alignment horizontal="right"/>
    </xf>
    <xf numFmtId="166" fontId="3" fillId="4" borderId="0" xfId="4" applyNumberFormat="1" applyFont="1" applyFill="1" applyBorder="1" applyAlignment="1">
      <alignment horizontal="right"/>
    </xf>
    <xf numFmtId="172" fontId="3" fillId="4" borderId="0" xfId="4" applyNumberFormat="1" applyFont="1" applyFill="1" applyBorder="1" applyAlignment="1">
      <alignment horizontal="right"/>
    </xf>
    <xf numFmtId="164" fontId="9" fillId="4" borderId="0" xfId="3" quotePrefix="1" applyFont="1" applyFill="1" applyAlignment="1">
      <alignment horizontal="left" vertical="top"/>
    </xf>
    <xf numFmtId="164" fontId="9" fillId="4" borderId="0" xfId="3" applyFont="1" applyFill="1" applyAlignment="1">
      <alignment vertical="top"/>
    </xf>
    <xf numFmtId="164" fontId="1" fillId="0" borderId="0" xfId="3" applyAlignment="1">
      <alignment horizontal="left"/>
    </xf>
    <xf numFmtId="164" fontId="11" fillId="0" borderId="0" xfId="3" applyFont="1"/>
    <xf numFmtId="165" fontId="11" fillId="0" borderId="0" xfId="4" applyFont="1" applyFill="1"/>
    <xf numFmtId="164" fontId="12" fillId="4" borderId="8" xfId="6" applyFont="1" applyFill="1" applyBorder="1"/>
    <xf numFmtId="164" fontId="11" fillId="4" borderId="9" xfId="6" applyFont="1" applyFill="1" applyBorder="1"/>
    <xf numFmtId="164" fontId="13" fillId="4" borderId="9" xfId="6" applyFont="1" applyFill="1" applyBorder="1"/>
    <xf numFmtId="164" fontId="11" fillId="4" borderId="10" xfId="6" applyFont="1" applyFill="1" applyBorder="1"/>
    <xf numFmtId="164" fontId="14" fillId="4" borderId="0" xfId="7" applyFill="1"/>
    <xf numFmtId="164" fontId="12" fillId="4" borderId="11" xfId="6" applyFont="1" applyFill="1" applyBorder="1" applyAlignment="1">
      <alignment vertical="top" wrapText="1"/>
    </xf>
    <xf numFmtId="164" fontId="14" fillId="4" borderId="12" xfId="7" applyFill="1" applyBorder="1"/>
    <xf numFmtId="164" fontId="12" fillId="4" borderId="12" xfId="6" applyFont="1" applyFill="1" applyBorder="1" applyAlignment="1">
      <alignment vertical="center"/>
    </xf>
    <xf numFmtId="164" fontId="2" fillId="4" borderId="12" xfId="6" applyFont="1" applyFill="1" applyBorder="1" applyAlignment="1">
      <alignment horizontal="center" vertical="center"/>
    </xf>
    <xf numFmtId="164" fontId="12" fillId="4" borderId="0" xfId="6" applyFont="1" applyFill="1" applyAlignment="1">
      <alignment horizontal="center" vertical="center"/>
    </xf>
    <xf numFmtId="164" fontId="2" fillId="4" borderId="0" xfId="6" applyFont="1" applyFill="1" applyAlignment="1">
      <alignment horizontal="center" vertical="center"/>
    </xf>
    <xf numFmtId="164" fontId="12" fillId="4" borderId="13" xfId="6" applyFont="1" applyFill="1" applyBorder="1" applyAlignment="1">
      <alignment horizontal="center" vertical="center"/>
    </xf>
    <xf numFmtId="164" fontId="11" fillId="4" borderId="11" xfId="6" applyFont="1" applyFill="1" applyBorder="1" applyAlignment="1">
      <alignment vertical="center"/>
    </xf>
    <xf numFmtId="1" fontId="12" fillId="4" borderId="12" xfId="6" applyNumberFormat="1" applyFont="1" applyFill="1" applyBorder="1" applyAlignment="1">
      <alignment horizontal="center" vertical="center"/>
    </xf>
    <xf numFmtId="1" fontId="11" fillId="4" borderId="12" xfId="6" applyNumberFormat="1" applyFont="1" applyFill="1" applyBorder="1" applyAlignment="1">
      <alignment horizontal="center" vertical="center"/>
    </xf>
    <xf numFmtId="49" fontId="2" fillId="4" borderId="0" xfId="6" applyNumberFormat="1" applyFont="1" applyFill="1" applyAlignment="1">
      <alignment horizontal="center" vertical="center"/>
    </xf>
    <xf numFmtId="1" fontId="11" fillId="4" borderId="15" xfId="6" applyNumberFormat="1" applyFont="1" applyFill="1" applyBorder="1" applyAlignment="1">
      <alignment horizontal="center" vertical="center"/>
    </xf>
    <xf numFmtId="164" fontId="11" fillId="4" borderId="0" xfId="6" applyFont="1" applyFill="1" applyAlignment="1">
      <alignment horizontal="center" vertical="center"/>
    </xf>
    <xf numFmtId="164" fontId="11" fillId="4" borderId="16" xfId="6" applyFont="1" applyFill="1" applyBorder="1" applyAlignment="1">
      <alignment horizontal="center" vertical="center"/>
    </xf>
    <xf numFmtId="164" fontId="11" fillId="4" borderId="11" xfId="6" applyFont="1" applyFill="1" applyBorder="1"/>
    <xf numFmtId="166" fontId="12" fillId="4" borderId="0" xfId="8" applyNumberFormat="1" applyFont="1" applyFill="1" applyBorder="1" applyAlignment="1">
      <alignment horizontal="right" vertical="center"/>
    </xf>
    <xf numFmtId="166" fontId="11" fillId="4" borderId="0" xfId="8" applyNumberFormat="1" applyFont="1" applyFill="1" applyBorder="1" applyAlignment="1">
      <alignment horizontal="right" vertical="center"/>
    </xf>
    <xf numFmtId="9" fontId="13" fillId="4" borderId="0" xfId="5" applyFont="1" applyFill="1" applyBorder="1" applyAlignment="1">
      <alignment horizontal="right" vertical="center"/>
    </xf>
    <xf numFmtId="172" fontId="12" fillId="4" borderId="0" xfId="8" applyNumberFormat="1" applyFont="1" applyFill="1" applyBorder="1" applyAlignment="1">
      <alignment horizontal="right" vertical="center"/>
    </xf>
    <xf numFmtId="172" fontId="11" fillId="4" borderId="0" xfId="8" applyNumberFormat="1" applyFont="1" applyFill="1" applyBorder="1" applyAlignment="1">
      <alignment horizontal="right" vertical="center"/>
    </xf>
    <xf numFmtId="9" fontId="11" fillId="4" borderId="0" xfId="5" applyFont="1" applyFill="1" applyBorder="1" applyAlignment="1">
      <alignment horizontal="right" vertical="center"/>
    </xf>
    <xf numFmtId="173" fontId="12" fillId="4" borderId="0" xfId="6" applyNumberFormat="1" applyFont="1" applyFill="1" applyAlignment="1">
      <alignment vertical="center"/>
    </xf>
    <xf numFmtId="173" fontId="11" fillId="4" borderId="13" xfId="6" applyNumberFormat="1" applyFont="1" applyFill="1" applyBorder="1" applyAlignment="1">
      <alignment vertical="center"/>
    </xf>
    <xf numFmtId="166" fontId="0" fillId="4" borderId="0" xfId="4" applyNumberFormat="1" applyFont="1" applyFill="1"/>
    <xf numFmtId="164" fontId="11" fillId="4" borderId="11" xfId="6" applyFont="1" applyFill="1" applyBorder="1" applyAlignment="1">
      <alignment horizontal="left" vertical="center"/>
    </xf>
    <xf numFmtId="164" fontId="11" fillId="4" borderId="11" xfId="9" applyFont="1" applyFill="1" applyBorder="1" applyAlignment="1">
      <alignment horizontal="left" vertical="center"/>
    </xf>
    <xf numFmtId="166" fontId="13" fillId="4" borderId="0" xfId="8" applyNumberFormat="1" applyFont="1" applyFill="1" applyBorder="1" applyAlignment="1">
      <alignment horizontal="right" vertical="center"/>
    </xf>
    <xf numFmtId="164" fontId="2" fillId="4" borderId="0" xfId="6" applyFont="1" applyFill="1" applyAlignment="1">
      <alignment horizontal="right" vertical="center"/>
    </xf>
    <xf numFmtId="166" fontId="12" fillId="4" borderId="12" xfId="8" applyNumberFormat="1" applyFont="1" applyFill="1" applyBorder="1" applyAlignment="1">
      <alignment horizontal="right" vertical="center"/>
    </xf>
    <xf numFmtId="166" fontId="11" fillId="4" borderId="12" xfId="8" applyNumberFormat="1" applyFont="1" applyFill="1" applyBorder="1" applyAlignment="1">
      <alignment horizontal="right" vertical="center"/>
    </xf>
    <xf numFmtId="172" fontId="12" fillId="4" borderId="12" xfId="8" applyNumberFormat="1" applyFont="1" applyFill="1" applyBorder="1" applyAlignment="1">
      <alignment horizontal="right" vertical="center"/>
    </xf>
    <xf numFmtId="172" fontId="11" fillId="4" borderId="12" xfId="8" applyNumberFormat="1" applyFont="1" applyFill="1" applyBorder="1" applyAlignment="1">
      <alignment horizontal="right" vertical="center"/>
    </xf>
    <xf numFmtId="173" fontId="12" fillId="4" borderId="12" xfId="6" applyNumberFormat="1" applyFont="1" applyFill="1" applyBorder="1" applyAlignment="1">
      <alignment vertical="center"/>
    </xf>
    <xf numFmtId="173" fontId="11" fillId="4" borderId="14" xfId="6" applyNumberFormat="1" applyFont="1" applyFill="1" applyBorder="1" applyAlignment="1">
      <alignment vertical="center"/>
    </xf>
    <xf numFmtId="164" fontId="12" fillId="4" borderId="11" xfId="9" applyFont="1" applyFill="1" applyBorder="1"/>
    <xf numFmtId="166" fontId="12" fillId="4" borderId="0" xfId="10" applyNumberFormat="1" applyFont="1" applyFill="1" applyBorder="1" applyAlignment="1">
      <alignment horizontal="right" vertical="center"/>
    </xf>
    <xf numFmtId="166" fontId="11" fillId="4" borderId="0" xfId="10" applyNumberFormat="1" applyFont="1" applyFill="1" applyBorder="1" applyAlignment="1">
      <alignment horizontal="right" vertical="center"/>
    </xf>
    <xf numFmtId="9" fontId="13" fillId="4" borderId="0" xfId="11" applyFont="1" applyFill="1" applyBorder="1" applyAlignment="1">
      <alignment horizontal="right" vertical="center"/>
    </xf>
    <xf numFmtId="172" fontId="12" fillId="4" borderId="0" xfId="10" applyNumberFormat="1" applyFont="1" applyFill="1" applyBorder="1" applyAlignment="1">
      <alignment horizontal="right" vertical="center"/>
    </xf>
    <xf numFmtId="172" fontId="11" fillId="4" borderId="0" xfId="10" applyNumberFormat="1" applyFont="1" applyFill="1" applyBorder="1" applyAlignment="1">
      <alignment horizontal="right" vertical="center"/>
    </xf>
    <xf numFmtId="9" fontId="11" fillId="4" borderId="0" xfId="11" applyFont="1" applyFill="1" applyBorder="1" applyAlignment="1">
      <alignment horizontal="right" vertical="center"/>
    </xf>
    <xf numFmtId="173" fontId="12" fillId="4" borderId="0" xfId="9" applyNumberFormat="1" applyFont="1" applyFill="1" applyAlignment="1">
      <alignment vertical="center"/>
    </xf>
    <xf numFmtId="173" fontId="11" fillId="4" borderId="13" xfId="9" applyNumberFormat="1" applyFont="1" applyFill="1" applyBorder="1" applyAlignment="1">
      <alignment vertical="center"/>
    </xf>
    <xf numFmtId="164" fontId="12" fillId="4" borderId="11" xfId="6" applyFont="1" applyFill="1" applyBorder="1"/>
    <xf numFmtId="166" fontId="12" fillId="4" borderId="17" xfId="10" applyNumberFormat="1" applyFont="1" applyFill="1" applyBorder="1" applyAlignment="1">
      <alignment horizontal="right" vertical="center"/>
    </xf>
    <xf numFmtId="166" fontId="11" fillId="4" borderId="17" xfId="10" applyNumberFormat="1" applyFont="1" applyFill="1" applyBorder="1" applyAlignment="1">
      <alignment horizontal="right" vertical="center"/>
    </xf>
    <xf numFmtId="172" fontId="12" fillId="4" borderId="17" xfId="10" applyNumberFormat="1" applyFont="1" applyFill="1" applyBorder="1" applyAlignment="1">
      <alignment horizontal="right" vertical="center"/>
    </xf>
    <xf numFmtId="172" fontId="11" fillId="4" borderId="17" xfId="10" applyNumberFormat="1" applyFont="1" applyFill="1" applyBorder="1" applyAlignment="1">
      <alignment horizontal="right" vertical="center"/>
    </xf>
    <xf numFmtId="173" fontId="12" fillId="4" borderId="17" xfId="9" applyNumberFormat="1" applyFont="1" applyFill="1" applyBorder="1" applyAlignment="1">
      <alignment vertical="center"/>
    </xf>
    <xf numFmtId="166" fontId="11" fillId="4" borderId="15" xfId="10" applyNumberFormat="1" applyFont="1" applyFill="1" applyBorder="1" applyAlignment="1">
      <alignment horizontal="right" vertical="center"/>
    </xf>
    <xf numFmtId="164" fontId="12" fillId="4" borderId="18" xfId="6" applyFont="1" applyFill="1" applyBorder="1" applyAlignment="1">
      <alignment horizontal="left" vertical="center"/>
    </xf>
    <xf numFmtId="166" fontId="12" fillId="4" borderId="19" xfId="6" applyNumberFormat="1" applyFont="1" applyFill="1" applyBorder="1" applyAlignment="1">
      <alignment horizontal="left" vertical="center"/>
    </xf>
    <xf numFmtId="166" fontId="11" fillId="4" borderId="19" xfId="6" applyNumberFormat="1" applyFont="1" applyFill="1" applyBorder="1" applyAlignment="1">
      <alignment horizontal="left" vertical="center"/>
    </xf>
    <xf numFmtId="169" fontId="12" fillId="4" borderId="19" xfId="12" applyNumberFormat="1" applyFont="1" applyFill="1" applyBorder="1" applyAlignment="1">
      <alignment horizontal="left" vertical="center"/>
    </xf>
    <xf numFmtId="169" fontId="11" fillId="4" borderId="19" xfId="12" applyNumberFormat="1" applyFont="1" applyFill="1" applyBorder="1" applyAlignment="1">
      <alignment horizontal="left" vertical="center"/>
    </xf>
    <xf numFmtId="170" fontId="12" fillId="4" borderId="19" xfId="12" applyNumberFormat="1" applyFont="1" applyFill="1" applyBorder="1" applyAlignment="1">
      <alignment horizontal="left" vertical="center"/>
    </xf>
    <xf numFmtId="170" fontId="11" fillId="4" borderId="20" xfId="12" applyNumberFormat="1" applyFont="1" applyFill="1" applyBorder="1" applyAlignment="1">
      <alignment horizontal="left" vertical="center"/>
    </xf>
    <xf numFmtId="164" fontId="12" fillId="4" borderId="0" xfId="6" applyFont="1" applyFill="1" applyAlignment="1">
      <alignment horizontal="left" vertical="center"/>
    </xf>
    <xf numFmtId="166" fontId="12" fillId="4" borderId="0" xfId="6" applyNumberFormat="1" applyFont="1" applyFill="1" applyAlignment="1">
      <alignment horizontal="left" vertical="center"/>
    </xf>
    <xf numFmtId="166" fontId="11" fillId="4" borderId="0" xfId="6" applyNumberFormat="1" applyFont="1" applyFill="1" applyAlignment="1">
      <alignment horizontal="left" vertical="center"/>
    </xf>
    <xf numFmtId="169" fontId="12" fillId="4" borderId="0" xfId="12" applyNumberFormat="1" applyFont="1" applyFill="1" applyBorder="1" applyAlignment="1">
      <alignment horizontal="left" vertical="center"/>
    </xf>
    <xf numFmtId="169" fontId="11" fillId="4" borderId="0" xfId="12" applyNumberFormat="1" applyFont="1" applyFill="1" applyBorder="1" applyAlignment="1">
      <alignment horizontal="left" vertical="center"/>
    </xf>
    <xf numFmtId="170" fontId="12" fillId="4" borderId="0" xfId="12" applyNumberFormat="1" applyFont="1" applyFill="1" applyBorder="1" applyAlignment="1">
      <alignment horizontal="left" vertical="center"/>
    </xf>
    <xf numFmtId="170" fontId="11" fillId="4" borderId="0" xfId="12" applyNumberFormat="1" applyFont="1" applyFill="1" applyBorder="1" applyAlignment="1">
      <alignment horizontal="left" vertical="center"/>
    </xf>
    <xf numFmtId="164" fontId="3" fillId="4" borderId="5" xfId="3" applyFont="1" applyFill="1" applyBorder="1" applyAlignment="1">
      <alignment horizontal="center" vertical="center"/>
    </xf>
    <xf numFmtId="164" fontId="3" fillId="4" borderId="6" xfId="3" applyFont="1" applyFill="1" applyBorder="1" applyAlignment="1">
      <alignment horizontal="center" vertical="center"/>
    </xf>
    <xf numFmtId="164" fontId="3" fillId="4" borderId="7" xfId="3" applyFont="1" applyFill="1" applyBorder="1" applyAlignment="1">
      <alignment horizontal="center" vertical="center"/>
    </xf>
    <xf numFmtId="164" fontId="9" fillId="4" borderId="0" xfId="3" applyFont="1" applyFill="1" applyAlignment="1">
      <alignment vertical="top" wrapText="1"/>
    </xf>
    <xf numFmtId="164" fontId="9" fillId="4" borderId="0" xfId="3" applyFont="1" applyFill="1" applyAlignment="1">
      <alignment horizontal="left" vertical="top" wrapText="1"/>
    </xf>
    <xf numFmtId="164" fontId="3" fillId="4" borderId="5" xfId="3" applyFont="1" applyFill="1" applyBorder="1" applyAlignment="1">
      <alignment horizontal="center" vertical="center" textRotation="90" wrapText="1"/>
    </xf>
    <xf numFmtId="164" fontId="3" fillId="4" borderId="6" xfId="3" applyFont="1" applyFill="1" applyBorder="1" applyAlignment="1">
      <alignment horizontal="center" vertical="center" textRotation="90" wrapText="1"/>
    </xf>
    <xf numFmtId="164" fontId="3" fillId="4" borderId="7" xfId="3" applyFont="1" applyFill="1" applyBorder="1" applyAlignment="1">
      <alignment horizontal="center" vertical="center" textRotation="90" wrapText="1"/>
    </xf>
    <xf numFmtId="164" fontId="3" fillId="4" borderId="5" xfId="3" applyFont="1" applyFill="1" applyBorder="1" applyAlignment="1">
      <alignment horizontal="center" vertical="center" wrapText="1"/>
    </xf>
    <xf numFmtId="164" fontId="3" fillId="4" borderId="6" xfId="3" applyFont="1" applyFill="1" applyBorder="1" applyAlignment="1">
      <alignment horizontal="center" vertical="center" wrapText="1"/>
    </xf>
    <xf numFmtId="164" fontId="12" fillId="4" borderId="12" xfId="6" applyFont="1" applyFill="1" applyBorder="1" applyAlignment="1">
      <alignment horizontal="center" vertical="center"/>
    </xf>
    <xf numFmtId="164" fontId="12" fillId="4" borderId="12" xfId="6" applyFont="1" applyFill="1" applyBorder="1" applyAlignment="1">
      <alignment horizontal="center" vertical="center" wrapText="1"/>
    </xf>
    <xf numFmtId="164" fontId="14" fillId="4" borderId="14" xfId="7" applyFill="1" applyBorder="1" applyAlignment="1">
      <alignment wrapText="1"/>
    </xf>
  </cellXfs>
  <cellStyles count="13">
    <cellStyle name="Comma 11" xfId="4" xr:uid="{EC297623-5411-4166-A438-DB0F33E73B63}"/>
    <cellStyle name="Comma 2 2" xfId="8" xr:uid="{CA5EC97D-CDF1-4C4B-9244-B509D27160DD}"/>
    <cellStyle name="Comma 2 2 2" xfId="10" xr:uid="{E0FFA67F-9E9A-423C-9FCA-8B31DE6BA48A}"/>
    <cellStyle name="Currency" xfId="1" builtinId="4"/>
    <cellStyle name="Currency 2" xfId="12" xr:uid="{C35106C6-E807-4BB5-9EF3-D710E0FFACC5}"/>
    <cellStyle name="Normal" xfId="0" builtinId="0"/>
    <cellStyle name="Normal - Style1" xfId="3" xr:uid="{5A52F55F-6B4F-4845-AF45-8E802D4C023A}"/>
    <cellStyle name="Normal 2" xfId="6" xr:uid="{E1A7347D-1CFD-43B7-8B2B-F2CAE07DFB94}"/>
    <cellStyle name="Normal 2 3 2" xfId="9" xr:uid="{C339B53B-8A89-430C-AB54-4A5B2591E116}"/>
    <cellStyle name="Normal 3" xfId="7" xr:uid="{9E3D8E73-6069-4108-8ABB-0D466CCF603D}"/>
    <cellStyle name="Percent" xfId="2" builtinId="5"/>
    <cellStyle name="Percent 2" xfId="5" xr:uid="{394819CD-A5CE-4C86-AE7B-F4CE5338AE3A}"/>
    <cellStyle name="Percent 2 2" xfId="11" xr:uid="{2286ABBF-0813-40F0-B940-D9ECF6ED41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F25CB-327F-41E0-B31F-6727E7CF8A63}">
  <sheetPr>
    <tabColor theme="8"/>
    <pageSetUpPr fitToPage="1"/>
  </sheetPr>
  <dimension ref="A1:V51"/>
  <sheetViews>
    <sheetView showGridLines="0" tabSelected="1" zoomScale="145" zoomScaleNormal="145" workbookViewId="0">
      <selection activeCell="B4" sqref="B4:B8"/>
    </sheetView>
  </sheetViews>
  <sheetFormatPr defaultColWidth="9.28515625" defaultRowHeight="12.75" x14ac:dyDescent="0.2"/>
  <cols>
    <col min="1" max="1" width="4.28515625" style="6" customWidth="1"/>
    <col min="2" max="2" width="14.5703125" style="6" customWidth="1"/>
    <col min="3" max="3" width="7.28515625" style="60" customWidth="1"/>
    <col min="4" max="5" width="9" style="6" bestFit="1" customWidth="1"/>
    <col min="6" max="7" width="9.140625" style="6" bestFit="1" customWidth="1"/>
    <col min="8" max="8" width="5.5703125" style="6" bestFit="1" customWidth="1"/>
    <col min="9" max="9" width="6.140625" style="6" bestFit="1" customWidth="1"/>
    <col min="10" max="10" width="8.140625" style="6" bestFit="1" customWidth="1"/>
    <col min="11" max="11" width="7.140625" style="6" bestFit="1" customWidth="1"/>
    <col min="12" max="12" width="8.28515625" style="6" bestFit="1" customWidth="1"/>
    <col min="13" max="13" width="11" style="6" bestFit="1" customWidth="1"/>
    <col min="14" max="14" width="7.42578125" style="6" customWidth="1"/>
    <col min="15" max="15" width="9.5703125" style="6" bestFit="1" customWidth="1"/>
    <col min="16" max="16" width="9.42578125" style="6" customWidth="1"/>
    <col min="17" max="17" width="10.28515625" style="6" customWidth="1"/>
    <col min="18" max="18" width="9.140625" style="6" bestFit="1" customWidth="1"/>
    <col min="19" max="19" width="7.85546875" style="6" bestFit="1" customWidth="1"/>
    <col min="20" max="20" width="8.85546875" style="6" bestFit="1" customWidth="1"/>
    <col min="21" max="21" width="8.7109375" style="6" bestFit="1" customWidth="1"/>
    <col min="22" max="22" width="10.7109375" style="6" customWidth="1"/>
    <col min="23" max="16384" width="9.28515625" style="6"/>
  </cols>
  <sheetData>
    <row r="1" spans="1:22" x14ac:dyDescent="0.2">
      <c r="A1" s="1"/>
      <c r="B1" s="2" t="s">
        <v>0</v>
      </c>
      <c r="C1" s="3"/>
      <c r="D1" s="4"/>
      <c r="E1" s="4"/>
      <c r="F1" s="4"/>
      <c r="G1" s="4"/>
      <c r="H1" s="4"/>
      <c r="I1" s="4"/>
      <c r="J1" s="5"/>
      <c r="K1" s="5"/>
      <c r="L1" s="5"/>
      <c r="M1" s="5"/>
      <c r="N1" s="5"/>
      <c r="O1" s="4"/>
      <c r="P1" s="5"/>
      <c r="Q1" s="5"/>
      <c r="R1" s="5"/>
      <c r="S1" s="5"/>
      <c r="T1" s="5"/>
      <c r="U1" s="5"/>
      <c r="V1" s="5"/>
    </row>
    <row r="2" spans="1:22" ht="39.75" customHeight="1" x14ac:dyDescent="0.2">
      <c r="A2" s="7" t="s">
        <v>22</v>
      </c>
      <c r="B2" s="8" t="s">
        <v>1</v>
      </c>
      <c r="C2" s="7" t="s">
        <v>2</v>
      </c>
      <c r="D2" s="8" t="s">
        <v>3</v>
      </c>
      <c r="E2" s="9" t="s">
        <v>4</v>
      </c>
      <c r="F2" s="8" t="s">
        <v>5</v>
      </c>
      <c r="G2" s="8" t="s">
        <v>6</v>
      </c>
      <c r="H2" s="7" t="s">
        <v>7</v>
      </c>
      <c r="I2" s="10" t="s">
        <v>8</v>
      </c>
      <c r="J2" s="7" t="s">
        <v>9</v>
      </c>
      <c r="K2" s="7" t="s">
        <v>10</v>
      </c>
      <c r="L2" s="7" t="s">
        <v>11</v>
      </c>
      <c r="M2" s="11" t="s">
        <v>12</v>
      </c>
      <c r="N2" s="11" t="s">
        <v>13</v>
      </c>
      <c r="O2" s="7" t="s">
        <v>14</v>
      </c>
      <c r="P2" s="7" t="s">
        <v>15</v>
      </c>
      <c r="Q2" s="12" t="s">
        <v>16</v>
      </c>
      <c r="R2" s="7" t="s">
        <v>17</v>
      </c>
      <c r="S2" s="7" t="s">
        <v>18</v>
      </c>
      <c r="T2" s="12" t="s">
        <v>19</v>
      </c>
      <c r="U2" s="12" t="s">
        <v>20</v>
      </c>
      <c r="V2" s="12" t="s">
        <v>21</v>
      </c>
    </row>
    <row r="3" spans="1:22" ht="18" x14ac:dyDescent="0.2">
      <c r="A3" s="13" t="s">
        <v>22</v>
      </c>
      <c r="B3" s="14" t="s">
        <v>22</v>
      </c>
      <c r="C3" s="15" t="s">
        <v>22</v>
      </c>
      <c r="D3" s="16" t="s">
        <v>23</v>
      </c>
      <c r="E3" s="16" t="s">
        <v>23</v>
      </c>
      <c r="F3" s="16" t="s">
        <v>23</v>
      </c>
      <c r="G3" s="16" t="s">
        <v>23</v>
      </c>
      <c r="H3" s="16" t="s">
        <v>24</v>
      </c>
      <c r="I3" s="16" t="s">
        <v>24</v>
      </c>
      <c r="J3" s="17" t="s">
        <v>25</v>
      </c>
      <c r="K3" s="16" t="s">
        <v>24</v>
      </c>
      <c r="L3" s="17" t="s">
        <v>25</v>
      </c>
      <c r="M3" s="18" t="s">
        <v>26</v>
      </c>
      <c r="N3" s="18" t="s">
        <v>26</v>
      </c>
      <c r="O3" s="19" t="s">
        <v>27</v>
      </c>
      <c r="P3" s="19" t="s">
        <v>28</v>
      </c>
      <c r="Q3" s="19" t="s">
        <v>27</v>
      </c>
      <c r="R3" s="19" t="s">
        <v>27</v>
      </c>
      <c r="S3" s="19" t="s">
        <v>27</v>
      </c>
      <c r="T3" s="19" t="s">
        <v>29</v>
      </c>
      <c r="U3" s="19" t="s">
        <v>30</v>
      </c>
      <c r="V3" s="19" t="s">
        <v>30</v>
      </c>
    </row>
    <row r="4" spans="1:22" ht="12" customHeight="1" x14ac:dyDescent="0.2">
      <c r="A4" s="137" t="s">
        <v>31</v>
      </c>
      <c r="B4" s="132" t="s">
        <v>32</v>
      </c>
      <c r="C4" s="20" t="s">
        <v>51</v>
      </c>
      <c r="D4" s="21">
        <v>2044</v>
      </c>
      <c r="E4" s="21">
        <v>15145</v>
      </c>
      <c r="F4" s="21">
        <v>2073</v>
      </c>
      <c r="G4" s="21">
        <v>0</v>
      </c>
      <c r="H4" s="22">
        <v>2.46</v>
      </c>
      <c r="I4" s="22">
        <v>0</v>
      </c>
      <c r="J4" s="23">
        <v>0.91200000000000003</v>
      </c>
      <c r="K4" s="23" t="s">
        <v>22</v>
      </c>
      <c r="L4" s="23" t="s">
        <v>22</v>
      </c>
      <c r="M4" s="24">
        <v>159199</v>
      </c>
      <c r="N4" s="21">
        <v>151014</v>
      </c>
      <c r="O4" s="25">
        <v>99.7</v>
      </c>
      <c r="P4" s="26">
        <v>660</v>
      </c>
      <c r="Q4" s="25">
        <v>10.1</v>
      </c>
      <c r="R4" s="25">
        <v>79.5</v>
      </c>
      <c r="S4" s="25">
        <v>77.900000000000006</v>
      </c>
      <c r="T4" s="27">
        <v>3.7905823501874898</v>
      </c>
      <c r="U4" s="27">
        <v>15.777899726433301</v>
      </c>
      <c r="V4" s="27">
        <v>11.0902441796077</v>
      </c>
    </row>
    <row r="5" spans="1:22" ht="12" customHeight="1" x14ac:dyDescent="0.2">
      <c r="A5" s="138" t="s">
        <v>22</v>
      </c>
      <c r="B5" s="133" t="s">
        <v>22</v>
      </c>
      <c r="C5" s="28" t="s">
        <v>52</v>
      </c>
      <c r="D5" s="29">
        <v>2937</v>
      </c>
      <c r="E5" s="29">
        <v>14062</v>
      </c>
      <c r="F5" s="29">
        <v>2056</v>
      </c>
      <c r="G5" s="29">
        <v>0</v>
      </c>
      <c r="H5" s="30">
        <v>3.04</v>
      </c>
      <c r="I5" s="30">
        <v>0</v>
      </c>
      <c r="J5" s="31">
        <v>0.92900000000000005</v>
      </c>
      <c r="K5" s="31" t="s">
        <v>22</v>
      </c>
      <c r="L5" s="31" t="s">
        <v>22</v>
      </c>
      <c r="M5" s="32">
        <v>160764</v>
      </c>
      <c r="N5" s="29">
        <v>171199</v>
      </c>
      <c r="O5" s="33">
        <v>110.40000000000003</v>
      </c>
      <c r="P5" s="34">
        <v>645</v>
      </c>
      <c r="Q5" s="33">
        <v>9.7000000000000028</v>
      </c>
      <c r="R5" s="33">
        <v>85.199999999999989</v>
      </c>
      <c r="S5" s="33">
        <v>70.599999999999994</v>
      </c>
      <c r="T5" s="35">
        <v>4.1858277222374403</v>
      </c>
      <c r="U5" s="35">
        <v>16.9866599922326</v>
      </c>
      <c r="V5" s="35">
        <v>14.727069803297599</v>
      </c>
    </row>
    <row r="6" spans="1:22" ht="12" customHeight="1" x14ac:dyDescent="0.2">
      <c r="A6" s="138" t="s">
        <v>22</v>
      </c>
      <c r="B6" s="133" t="s">
        <v>22</v>
      </c>
      <c r="C6" s="36" t="s">
        <v>53</v>
      </c>
      <c r="D6" s="29">
        <v>3486</v>
      </c>
      <c r="E6" s="29">
        <v>12231</v>
      </c>
      <c r="F6" s="29">
        <v>1796</v>
      </c>
      <c r="G6" s="29">
        <v>0</v>
      </c>
      <c r="H6" s="30">
        <v>3.1</v>
      </c>
      <c r="I6" s="30">
        <v>0</v>
      </c>
      <c r="J6" s="37">
        <v>0.92300000000000004</v>
      </c>
      <c r="K6" s="31" t="s">
        <v>22</v>
      </c>
      <c r="L6" s="31" t="s">
        <v>22</v>
      </c>
      <c r="M6" s="32">
        <v>171140</v>
      </c>
      <c r="N6" s="29">
        <v>162823</v>
      </c>
      <c r="O6" s="33">
        <v>108.49999999999997</v>
      </c>
      <c r="P6" s="34">
        <v>666</v>
      </c>
      <c r="Q6" s="33">
        <v>12.2</v>
      </c>
      <c r="R6" s="33">
        <v>77.300000000000011</v>
      </c>
      <c r="S6" s="33">
        <v>69.000000000000014</v>
      </c>
      <c r="T6" s="35">
        <v>4.1657267014555401</v>
      </c>
      <c r="U6" s="35">
        <v>18.554682019315202</v>
      </c>
      <c r="V6" s="35">
        <v>15.781167514022499</v>
      </c>
    </row>
    <row r="7" spans="1:22" ht="12" customHeight="1" x14ac:dyDescent="0.2">
      <c r="A7" s="138" t="s">
        <v>22</v>
      </c>
      <c r="B7" s="133" t="s">
        <v>22</v>
      </c>
      <c r="C7" s="36" t="s">
        <v>54</v>
      </c>
      <c r="D7" s="29">
        <v>1688</v>
      </c>
      <c r="E7" s="29">
        <v>12996</v>
      </c>
      <c r="F7" s="29">
        <v>1663</v>
      </c>
      <c r="G7" s="29">
        <v>0</v>
      </c>
      <c r="H7" s="30">
        <v>3.25</v>
      </c>
      <c r="I7" s="30">
        <v>0</v>
      </c>
      <c r="J7" s="37">
        <v>0.92500000000000004</v>
      </c>
      <c r="K7" s="31" t="s">
        <v>22</v>
      </c>
      <c r="L7" s="31" t="s">
        <v>22</v>
      </c>
      <c r="M7" s="32">
        <v>157844</v>
      </c>
      <c r="N7" s="29">
        <v>152564</v>
      </c>
      <c r="O7" s="33">
        <v>99.5</v>
      </c>
      <c r="P7" s="34">
        <v>652</v>
      </c>
      <c r="Q7" s="33">
        <v>9.1</v>
      </c>
      <c r="R7" s="33">
        <v>81.900000000000006</v>
      </c>
      <c r="S7" s="33">
        <v>58.599999999999994</v>
      </c>
      <c r="T7" s="35">
        <v>4.5631536506257602</v>
      </c>
      <c r="U7" s="35">
        <v>18.430672937528001</v>
      </c>
      <c r="V7" s="35">
        <v>13.468966516191101</v>
      </c>
    </row>
    <row r="8" spans="1:22" ht="12" customHeight="1" x14ac:dyDescent="0.2">
      <c r="A8" s="139" t="s">
        <v>22</v>
      </c>
      <c r="B8" s="134" t="s">
        <v>22</v>
      </c>
      <c r="C8" s="38" t="s">
        <v>55</v>
      </c>
      <c r="D8" s="39">
        <v>1690</v>
      </c>
      <c r="E8" s="39">
        <v>14121</v>
      </c>
      <c r="F8" s="39">
        <v>1208</v>
      </c>
      <c r="G8" s="39">
        <v>0</v>
      </c>
      <c r="H8" s="40">
        <v>3.49</v>
      </c>
      <c r="I8" s="40">
        <v>0</v>
      </c>
      <c r="J8" s="41">
        <v>0.91300000000000003</v>
      </c>
      <c r="K8" s="37" t="s">
        <v>22</v>
      </c>
      <c r="L8" s="37" t="s">
        <v>22</v>
      </c>
      <c r="M8" s="42">
        <v>131045</v>
      </c>
      <c r="N8" s="39">
        <v>128479</v>
      </c>
      <c r="O8" s="43">
        <v>88.4</v>
      </c>
      <c r="P8" s="44">
        <v>688</v>
      </c>
      <c r="Q8" s="43">
        <v>14.6</v>
      </c>
      <c r="R8" s="43">
        <v>64.599999999999994</v>
      </c>
      <c r="S8" s="43">
        <v>46.2</v>
      </c>
      <c r="T8" s="45">
        <v>4.1120679156545599</v>
      </c>
      <c r="U8" s="45">
        <v>22.829992820829499</v>
      </c>
      <c r="V8" s="45">
        <v>20.737416760076801</v>
      </c>
    </row>
    <row r="9" spans="1:22" ht="12" customHeight="1" x14ac:dyDescent="0.2">
      <c r="A9" s="137" t="s">
        <v>33</v>
      </c>
      <c r="B9" s="132" t="s">
        <v>34</v>
      </c>
      <c r="C9" s="20" t="s">
        <v>51</v>
      </c>
      <c r="D9" s="21">
        <v>14078</v>
      </c>
      <c r="E9" s="21">
        <v>13583</v>
      </c>
      <c r="F9" s="21">
        <v>15609</v>
      </c>
      <c r="G9" s="21">
        <v>0</v>
      </c>
      <c r="H9" s="22">
        <v>0.31</v>
      </c>
      <c r="I9" s="22">
        <v>0</v>
      </c>
      <c r="J9" s="23">
        <v>0.79</v>
      </c>
      <c r="K9" s="46" t="s">
        <v>22</v>
      </c>
      <c r="L9" s="46" t="s">
        <v>22</v>
      </c>
      <c r="M9" s="24">
        <v>128273</v>
      </c>
      <c r="N9" s="21">
        <v>128110</v>
      </c>
      <c r="O9" s="25">
        <v>135.69999999999999</v>
      </c>
      <c r="P9" s="26">
        <v>1059</v>
      </c>
      <c r="Q9" s="25">
        <v>19.600000000000001</v>
      </c>
      <c r="R9" s="25">
        <v>19.600000000000001</v>
      </c>
      <c r="S9" s="25">
        <v>46.7</v>
      </c>
      <c r="T9" s="27">
        <v>2.43922136345804</v>
      </c>
      <c r="U9" s="27">
        <v>3.1918087168920599</v>
      </c>
      <c r="V9" s="27">
        <v>0.81181991151198996</v>
      </c>
    </row>
    <row r="10" spans="1:22" ht="12" customHeight="1" x14ac:dyDescent="0.2">
      <c r="A10" s="138" t="s">
        <v>22</v>
      </c>
      <c r="B10" s="133" t="s">
        <v>22</v>
      </c>
      <c r="C10" s="28" t="s">
        <v>52</v>
      </c>
      <c r="D10" s="29">
        <v>16865</v>
      </c>
      <c r="E10" s="29">
        <v>11619</v>
      </c>
      <c r="F10" s="29">
        <v>15279</v>
      </c>
      <c r="G10" s="29">
        <v>0</v>
      </c>
      <c r="H10" s="30">
        <v>0.35</v>
      </c>
      <c r="I10" s="30">
        <v>0</v>
      </c>
      <c r="J10" s="31">
        <v>0.78600000000000003</v>
      </c>
      <c r="K10" s="37" t="s">
        <v>22</v>
      </c>
      <c r="L10" s="37" t="s">
        <v>22</v>
      </c>
      <c r="M10" s="32">
        <v>127940</v>
      </c>
      <c r="N10" s="29">
        <v>132886</v>
      </c>
      <c r="O10" s="33">
        <v>144.20000000000005</v>
      </c>
      <c r="P10" s="34">
        <v>1085</v>
      </c>
      <c r="Q10" s="33">
        <v>41.599999999999994</v>
      </c>
      <c r="R10" s="33">
        <v>41.599999999999994</v>
      </c>
      <c r="S10" s="33">
        <v>43.299999999999983</v>
      </c>
      <c r="T10" s="35">
        <v>2.6397150312467499</v>
      </c>
      <c r="U10" s="35">
        <v>4.2019514413142902</v>
      </c>
      <c r="V10" s="35">
        <v>1.02143773962623</v>
      </c>
    </row>
    <row r="11" spans="1:22" ht="12" customHeight="1" x14ac:dyDescent="0.2">
      <c r="A11" s="138" t="s">
        <v>22</v>
      </c>
      <c r="B11" s="133" t="s">
        <v>22</v>
      </c>
      <c r="C11" s="36" t="s">
        <v>53</v>
      </c>
      <c r="D11" s="29">
        <v>14725</v>
      </c>
      <c r="E11" s="29">
        <v>10070</v>
      </c>
      <c r="F11" s="29">
        <v>14669</v>
      </c>
      <c r="G11" s="29">
        <v>0</v>
      </c>
      <c r="H11" s="30">
        <v>0.41</v>
      </c>
      <c r="I11" s="30">
        <v>0</v>
      </c>
      <c r="J11" s="37">
        <v>0.79</v>
      </c>
      <c r="K11" s="37" t="s">
        <v>22</v>
      </c>
      <c r="L11" s="37" t="s">
        <v>22</v>
      </c>
      <c r="M11" s="32">
        <v>172482</v>
      </c>
      <c r="N11" s="29">
        <v>167105</v>
      </c>
      <c r="O11" s="33">
        <v>141.19999999999999</v>
      </c>
      <c r="P11" s="34">
        <v>845</v>
      </c>
      <c r="Q11" s="33">
        <v>58.400000000000006</v>
      </c>
      <c r="R11" s="33">
        <v>58.400000000000006</v>
      </c>
      <c r="S11" s="33">
        <v>53.100000000000009</v>
      </c>
      <c r="T11" s="35">
        <v>2.5843993067117101</v>
      </c>
      <c r="U11" s="35">
        <v>3.7626679053360501</v>
      </c>
      <c r="V11" s="35">
        <v>0.89397814337818504</v>
      </c>
    </row>
    <row r="12" spans="1:22" ht="12" customHeight="1" x14ac:dyDescent="0.2">
      <c r="A12" s="138" t="s">
        <v>22</v>
      </c>
      <c r="B12" s="133" t="s">
        <v>22</v>
      </c>
      <c r="C12" s="36" t="s">
        <v>54</v>
      </c>
      <c r="D12" s="29">
        <v>14199</v>
      </c>
      <c r="E12" s="29">
        <v>10948</v>
      </c>
      <c r="F12" s="29">
        <v>15104</v>
      </c>
      <c r="G12" s="29">
        <v>0</v>
      </c>
      <c r="H12" s="30">
        <v>0.42</v>
      </c>
      <c r="I12" s="30">
        <v>0</v>
      </c>
      <c r="J12" s="37">
        <v>0.80100000000000005</v>
      </c>
      <c r="K12" s="37" t="s">
        <v>22</v>
      </c>
      <c r="L12" s="37" t="s">
        <v>22</v>
      </c>
      <c r="M12" s="32">
        <v>164243</v>
      </c>
      <c r="N12" s="29">
        <v>163889</v>
      </c>
      <c r="O12" s="33">
        <v>135.19999999999999</v>
      </c>
      <c r="P12" s="34">
        <v>825</v>
      </c>
      <c r="Q12" s="33">
        <v>39.700000000000003</v>
      </c>
      <c r="R12" s="33">
        <v>39.700000000000003</v>
      </c>
      <c r="S12" s="33">
        <v>49.800000000000004</v>
      </c>
      <c r="T12" s="35">
        <v>2.4507204087483099</v>
      </c>
      <c r="U12" s="35">
        <v>3.8827717902827801</v>
      </c>
      <c r="V12" s="35">
        <v>0.926813924677655</v>
      </c>
    </row>
    <row r="13" spans="1:22" ht="12" customHeight="1" x14ac:dyDescent="0.2">
      <c r="A13" s="138" t="s">
        <v>22</v>
      </c>
      <c r="B13" s="133" t="s">
        <v>22</v>
      </c>
      <c r="C13" s="36" t="s">
        <v>55</v>
      </c>
      <c r="D13" s="29">
        <v>8056</v>
      </c>
      <c r="E13" s="29">
        <v>10472</v>
      </c>
      <c r="F13" s="29">
        <v>15130</v>
      </c>
      <c r="G13" s="29">
        <v>0</v>
      </c>
      <c r="H13" s="30">
        <v>0.37</v>
      </c>
      <c r="I13" s="30">
        <v>0</v>
      </c>
      <c r="J13" s="37">
        <v>0.78500000000000003</v>
      </c>
      <c r="K13" s="37" t="s">
        <v>22</v>
      </c>
      <c r="L13" s="37" t="s">
        <v>22</v>
      </c>
      <c r="M13" s="32">
        <v>123334</v>
      </c>
      <c r="N13" s="29">
        <v>128344</v>
      </c>
      <c r="O13" s="33">
        <v>118</v>
      </c>
      <c r="P13" s="34">
        <v>919</v>
      </c>
      <c r="Q13" s="33">
        <v>27.8</v>
      </c>
      <c r="R13" s="33">
        <v>27.8</v>
      </c>
      <c r="S13" s="33">
        <v>40.4</v>
      </c>
      <c r="T13" s="35">
        <v>3.2042725160637699</v>
      </c>
      <c r="U13" s="35">
        <v>3.2402608163319799</v>
      </c>
      <c r="V13" s="35">
        <v>0.71690518941979298</v>
      </c>
    </row>
    <row r="14" spans="1:22" ht="12" customHeight="1" x14ac:dyDescent="0.2">
      <c r="A14" s="138" t="s">
        <v>22</v>
      </c>
      <c r="B14" s="132" t="s">
        <v>35</v>
      </c>
      <c r="C14" s="20" t="s">
        <v>51</v>
      </c>
      <c r="D14" s="21">
        <v>1035</v>
      </c>
      <c r="E14" s="21">
        <v>2696</v>
      </c>
      <c r="F14" s="21">
        <v>827</v>
      </c>
      <c r="G14" s="47">
        <v>0</v>
      </c>
      <c r="H14" s="22">
        <v>2.09</v>
      </c>
      <c r="I14" s="22">
        <v>0</v>
      </c>
      <c r="J14" s="46">
        <v>0.873</v>
      </c>
      <c r="K14" s="22">
        <v>87.2</v>
      </c>
      <c r="L14" s="46">
        <v>0.57899999999999996</v>
      </c>
      <c r="M14" s="24">
        <v>71245</v>
      </c>
      <c r="N14" s="21">
        <v>71125</v>
      </c>
      <c r="O14" s="25">
        <v>52.1</v>
      </c>
      <c r="P14" s="26">
        <v>733</v>
      </c>
      <c r="Q14" s="25">
        <v>7.2</v>
      </c>
      <c r="R14" s="25">
        <v>7.2</v>
      </c>
      <c r="S14" s="25">
        <v>50</v>
      </c>
      <c r="T14" s="27">
        <v>4.5898854923776797</v>
      </c>
      <c r="U14" s="27">
        <v>31.231164832655701</v>
      </c>
      <c r="V14" s="27">
        <v>12.503254318888001</v>
      </c>
    </row>
    <row r="15" spans="1:22" ht="12" customHeight="1" x14ac:dyDescent="0.2">
      <c r="A15" s="138" t="s">
        <v>22</v>
      </c>
      <c r="B15" s="133" t="s">
        <v>22</v>
      </c>
      <c r="C15" s="36" t="s">
        <v>52</v>
      </c>
      <c r="D15" s="29">
        <v>1591</v>
      </c>
      <c r="E15" s="29">
        <v>3762</v>
      </c>
      <c r="F15" s="29">
        <v>1188</v>
      </c>
      <c r="G15" s="29">
        <v>0</v>
      </c>
      <c r="H15" s="30">
        <v>1.92</v>
      </c>
      <c r="I15" s="30">
        <v>0</v>
      </c>
      <c r="J15" s="37">
        <v>0.78300000000000003</v>
      </c>
      <c r="K15" s="30">
        <v>96.2405687601387</v>
      </c>
      <c r="L15" s="37">
        <v>0.43910858939779401</v>
      </c>
      <c r="M15" s="32">
        <v>73823</v>
      </c>
      <c r="N15" s="29">
        <v>73477</v>
      </c>
      <c r="O15" s="33">
        <v>52.900000000000006</v>
      </c>
      <c r="P15" s="34">
        <v>720</v>
      </c>
      <c r="Q15" s="33">
        <v>7</v>
      </c>
      <c r="R15" s="33">
        <v>10.899999999999999</v>
      </c>
      <c r="S15" s="33">
        <v>54.800000000000011</v>
      </c>
      <c r="T15" s="35">
        <v>3.9422976274282102</v>
      </c>
      <c r="U15" s="35">
        <v>25.558416389177498</v>
      </c>
      <c r="V15" s="35">
        <v>9.2963067192466209</v>
      </c>
    </row>
    <row r="16" spans="1:22" ht="12" customHeight="1" x14ac:dyDescent="0.2">
      <c r="A16" s="138" t="s">
        <v>22</v>
      </c>
      <c r="B16" s="133" t="s">
        <v>22</v>
      </c>
      <c r="C16" s="36" t="s">
        <v>53</v>
      </c>
      <c r="D16" s="29">
        <v>1137</v>
      </c>
      <c r="E16" s="29">
        <v>5597</v>
      </c>
      <c r="F16" s="29">
        <v>1017</v>
      </c>
      <c r="G16" s="29">
        <v>0</v>
      </c>
      <c r="H16" s="30">
        <v>1.69</v>
      </c>
      <c r="I16" s="30">
        <v>0</v>
      </c>
      <c r="J16" s="37">
        <v>0.80900000000000005</v>
      </c>
      <c r="K16" s="30">
        <v>106.701887607549</v>
      </c>
      <c r="L16" s="37">
        <v>0.62636270687752305</v>
      </c>
      <c r="M16" s="32">
        <v>65975</v>
      </c>
      <c r="N16" s="29">
        <v>65856</v>
      </c>
      <c r="O16" s="33">
        <v>41.400000000000006</v>
      </c>
      <c r="P16" s="34">
        <v>629</v>
      </c>
      <c r="Q16" s="33">
        <v>7.5</v>
      </c>
      <c r="R16" s="33">
        <v>15.199999999999996</v>
      </c>
      <c r="S16" s="33">
        <v>48.3</v>
      </c>
      <c r="T16" s="35">
        <v>2.97388068160397</v>
      </c>
      <c r="U16" s="35">
        <v>27.8906307376967</v>
      </c>
      <c r="V16" s="35">
        <v>8.5670769353321106</v>
      </c>
    </row>
    <row r="17" spans="1:22" ht="12" customHeight="1" x14ac:dyDescent="0.2">
      <c r="A17" s="138" t="s">
        <v>22</v>
      </c>
      <c r="B17" s="133" t="s">
        <v>22</v>
      </c>
      <c r="C17" s="36" t="s">
        <v>54</v>
      </c>
      <c r="D17" s="29">
        <v>869</v>
      </c>
      <c r="E17" s="29">
        <v>8009</v>
      </c>
      <c r="F17" s="29">
        <v>971</v>
      </c>
      <c r="G17" s="29">
        <v>0</v>
      </c>
      <c r="H17" s="30">
        <v>1.62</v>
      </c>
      <c r="I17" s="30">
        <v>0</v>
      </c>
      <c r="J17" s="37">
        <v>0.81299999999999994</v>
      </c>
      <c r="K17" s="30">
        <v>109.84211045876</v>
      </c>
      <c r="L17" s="37">
        <v>0.55963593386879795</v>
      </c>
      <c r="M17" s="32">
        <v>66744</v>
      </c>
      <c r="N17" s="29">
        <v>67378</v>
      </c>
      <c r="O17" s="33">
        <v>43.6</v>
      </c>
      <c r="P17" s="34">
        <v>647</v>
      </c>
      <c r="Q17" s="33">
        <v>19.899999999999999</v>
      </c>
      <c r="R17" s="33">
        <v>23.300000000000004</v>
      </c>
      <c r="S17" s="33">
        <v>48.300000000000004</v>
      </c>
      <c r="T17" s="35">
        <v>2.8822216338351501</v>
      </c>
      <c r="U17" s="35">
        <v>26.735696300889199</v>
      </c>
      <c r="V17" s="35">
        <v>10.1224586044169</v>
      </c>
    </row>
    <row r="18" spans="1:22" ht="12" customHeight="1" x14ac:dyDescent="0.2">
      <c r="A18" s="138" t="s">
        <v>22</v>
      </c>
      <c r="B18" s="134" t="s">
        <v>22</v>
      </c>
      <c r="C18" s="38" t="s">
        <v>55</v>
      </c>
      <c r="D18" s="39">
        <v>748</v>
      </c>
      <c r="E18" s="39">
        <v>9040</v>
      </c>
      <c r="F18" s="39">
        <v>691</v>
      </c>
      <c r="G18" s="39">
        <v>0</v>
      </c>
      <c r="H18" s="48">
        <v>1.68</v>
      </c>
      <c r="I18" s="40">
        <v>0</v>
      </c>
      <c r="J18" s="41">
        <v>0.878</v>
      </c>
      <c r="K18" s="48">
        <v>125.767882991181</v>
      </c>
      <c r="L18" s="41">
        <v>0.70090113422042599</v>
      </c>
      <c r="M18" s="42">
        <v>53596</v>
      </c>
      <c r="N18" s="39">
        <v>61780</v>
      </c>
      <c r="O18" s="43">
        <v>44.9</v>
      </c>
      <c r="P18" s="44">
        <v>727</v>
      </c>
      <c r="Q18" s="43">
        <v>1.6</v>
      </c>
      <c r="R18" s="43">
        <v>25.4</v>
      </c>
      <c r="S18" s="43">
        <v>36.4</v>
      </c>
      <c r="T18" s="45">
        <v>2.76671266204244</v>
      </c>
      <c r="U18" s="45">
        <v>36.165602449661399</v>
      </c>
      <c r="V18" s="45">
        <v>13.498986713872799</v>
      </c>
    </row>
    <row r="19" spans="1:22" ht="12.75" customHeight="1" x14ac:dyDescent="0.2">
      <c r="A19" s="138" t="s">
        <v>22</v>
      </c>
      <c r="B19" s="140" t="s">
        <v>36</v>
      </c>
      <c r="C19" s="20" t="s">
        <v>51</v>
      </c>
      <c r="D19" s="21">
        <v>10037</v>
      </c>
      <c r="E19" s="21">
        <v>12211</v>
      </c>
      <c r="F19" s="21">
        <v>1849.6672869199992</v>
      </c>
      <c r="G19" s="21">
        <v>8778.3327130800008</v>
      </c>
      <c r="H19" s="22">
        <v>0.67</v>
      </c>
      <c r="I19" s="22">
        <v>0.23651863177972601</v>
      </c>
      <c r="J19" s="46">
        <v>0.76400000000000001</v>
      </c>
      <c r="K19" s="23" t="s">
        <v>22</v>
      </c>
      <c r="L19" s="23" t="s">
        <v>22</v>
      </c>
      <c r="M19" s="24">
        <v>53350</v>
      </c>
      <c r="N19" s="21">
        <v>56292</v>
      </c>
      <c r="O19" s="25">
        <v>82.5</v>
      </c>
      <c r="P19" s="26">
        <v>1465.5723726284375</v>
      </c>
      <c r="Q19" s="25">
        <v>37.700000000000003</v>
      </c>
      <c r="R19" s="25">
        <v>78.599999999999994</v>
      </c>
      <c r="S19" s="25">
        <v>20.5</v>
      </c>
      <c r="T19" s="27">
        <v>4.8030444009928832</v>
      </c>
      <c r="U19" s="27">
        <v>3.0438705105125798</v>
      </c>
      <c r="V19" s="27">
        <v>1.6322972958383031</v>
      </c>
    </row>
    <row r="20" spans="1:22" ht="12.75" customHeight="1" x14ac:dyDescent="0.2">
      <c r="A20" s="138" t="s">
        <v>22</v>
      </c>
      <c r="B20" s="141" t="s">
        <v>22</v>
      </c>
      <c r="C20" s="28" t="s">
        <v>52</v>
      </c>
      <c r="D20" s="49">
        <v>11018.474388799999</v>
      </c>
      <c r="E20" s="29">
        <v>9042.0541720399997</v>
      </c>
      <c r="F20" s="29">
        <v>2173.0848303000002</v>
      </c>
      <c r="G20" s="29">
        <v>9929.9151696999998</v>
      </c>
      <c r="H20" s="30">
        <v>0.69</v>
      </c>
      <c r="I20" s="30">
        <v>0.22070591665385797</v>
      </c>
      <c r="J20" s="37">
        <v>0.77500000000000002</v>
      </c>
      <c r="K20" s="31" t="s">
        <v>22</v>
      </c>
      <c r="L20" s="31" t="s">
        <v>22</v>
      </c>
      <c r="M20" s="32">
        <v>84215</v>
      </c>
      <c r="N20" s="29">
        <v>81306</v>
      </c>
      <c r="O20" s="33">
        <v>104.30000000000001</v>
      </c>
      <c r="P20" s="34">
        <v>1282.8081568395937</v>
      </c>
      <c r="Q20" s="33">
        <v>50.599999999999994</v>
      </c>
      <c r="R20" s="33">
        <v>114.30000000000001</v>
      </c>
      <c r="S20" s="33">
        <v>31.5</v>
      </c>
      <c r="T20" s="35">
        <v>3.9976208488331673</v>
      </c>
      <c r="U20" s="35">
        <v>2.4255679817584799</v>
      </c>
      <c r="V20" s="35">
        <v>1.0769279011666</v>
      </c>
    </row>
    <row r="21" spans="1:22" ht="12.75" customHeight="1" x14ac:dyDescent="0.2">
      <c r="A21" s="138" t="s">
        <v>22</v>
      </c>
      <c r="B21" s="141" t="s">
        <v>22</v>
      </c>
      <c r="C21" s="36" t="s">
        <v>53</v>
      </c>
      <c r="D21" s="29">
        <v>6667</v>
      </c>
      <c r="E21" s="29">
        <v>12264.72360014</v>
      </c>
      <c r="F21" s="29">
        <v>1912.4872074999994</v>
      </c>
      <c r="G21" s="29">
        <v>5960.5127925000006</v>
      </c>
      <c r="H21" s="30">
        <v>0.81</v>
      </c>
      <c r="I21" s="30">
        <v>0.20877606910017801</v>
      </c>
      <c r="J21" s="37">
        <v>0.78300000000000003</v>
      </c>
      <c r="K21" s="31" t="s">
        <v>22</v>
      </c>
      <c r="L21" s="31" t="s">
        <v>22</v>
      </c>
      <c r="M21" s="32">
        <v>71611</v>
      </c>
      <c r="N21" s="29">
        <v>71616</v>
      </c>
      <c r="O21" s="33">
        <v>82.299999999999983</v>
      </c>
      <c r="P21" s="34">
        <v>1149.1845397676495</v>
      </c>
      <c r="Q21" s="33">
        <v>52.100000000000009</v>
      </c>
      <c r="R21" s="33">
        <v>96</v>
      </c>
      <c r="S21" s="33">
        <v>24.599999999999994</v>
      </c>
      <c r="T21" s="35">
        <v>4.0797995327548353</v>
      </c>
      <c r="U21" s="35">
        <v>3.3901315748851601</v>
      </c>
      <c r="V21" s="35">
        <v>1.4539363352394701</v>
      </c>
    </row>
    <row r="22" spans="1:22" x14ac:dyDescent="0.2">
      <c r="A22" s="138" t="s">
        <v>22</v>
      </c>
      <c r="B22" s="141" t="s">
        <v>22</v>
      </c>
      <c r="C22" s="36" t="s">
        <v>54</v>
      </c>
      <c r="D22" s="29">
        <v>7624</v>
      </c>
      <c r="E22" s="29">
        <v>9426</v>
      </c>
      <c r="F22" s="29">
        <v>2075.1879322129998</v>
      </c>
      <c r="G22" s="29">
        <v>6836.8120677870002</v>
      </c>
      <c r="H22" s="30">
        <v>0.82</v>
      </c>
      <c r="I22" s="30">
        <v>0.236482538415803</v>
      </c>
      <c r="J22" s="37">
        <v>0.81499999999999995</v>
      </c>
      <c r="K22" s="31" t="s">
        <v>22</v>
      </c>
      <c r="L22" s="31" t="s">
        <v>22</v>
      </c>
      <c r="M22" s="32">
        <v>69438</v>
      </c>
      <c r="N22" s="29">
        <v>69206</v>
      </c>
      <c r="O22" s="33">
        <v>79.300000000000011</v>
      </c>
      <c r="P22" s="34">
        <v>1145.8544056873684</v>
      </c>
      <c r="Q22" s="33">
        <v>52.1</v>
      </c>
      <c r="R22" s="33">
        <v>90.299999999999983</v>
      </c>
      <c r="S22" s="33">
        <v>22.1</v>
      </c>
      <c r="T22" s="35">
        <v>4.2191520605589101</v>
      </c>
      <c r="U22" s="35">
        <v>2.9444859077999102</v>
      </c>
      <c r="V22" s="35">
        <v>1.36273628639848</v>
      </c>
    </row>
    <row r="23" spans="1:22" x14ac:dyDescent="0.2">
      <c r="A23" s="138" t="s">
        <v>22</v>
      </c>
      <c r="B23" s="141" t="s">
        <v>22</v>
      </c>
      <c r="C23" s="36" t="s">
        <v>55</v>
      </c>
      <c r="D23" s="29">
        <v>7412</v>
      </c>
      <c r="E23" s="29">
        <v>12087</v>
      </c>
      <c r="F23" s="29">
        <v>1965.6793526199999</v>
      </c>
      <c r="G23" s="29">
        <v>5972.3206473800001</v>
      </c>
      <c r="H23" s="30">
        <v>0.78</v>
      </c>
      <c r="I23" s="30">
        <v>0.216000469329406</v>
      </c>
      <c r="J23" s="37">
        <v>0.82099999999999995</v>
      </c>
      <c r="K23" s="37" t="s">
        <v>22</v>
      </c>
      <c r="L23" s="37" t="s">
        <v>22</v>
      </c>
      <c r="M23" s="32">
        <v>65387</v>
      </c>
      <c r="N23" s="29">
        <v>65404</v>
      </c>
      <c r="O23" s="33">
        <v>77.599999999999994</v>
      </c>
      <c r="P23" s="34">
        <v>1186.4717754265794</v>
      </c>
      <c r="Q23" s="33">
        <v>38.6</v>
      </c>
      <c r="R23" s="33">
        <v>67.8</v>
      </c>
      <c r="S23" s="33">
        <v>18.600000000000001</v>
      </c>
      <c r="T23" s="35">
        <v>3.5666616392937907</v>
      </c>
      <c r="U23" s="35">
        <v>3.4068544919448001</v>
      </c>
      <c r="V23" s="35">
        <v>1.46313076702059</v>
      </c>
    </row>
    <row r="24" spans="1:22" ht="12.75" customHeight="1" x14ac:dyDescent="0.2">
      <c r="A24" s="138"/>
      <c r="B24" s="140" t="s">
        <v>37</v>
      </c>
      <c r="C24" s="20" t="s">
        <v>51</v>
      </c>
      <c r="D24" s="21">
        <v>10008.5</v>
      </c>
      <c r="E24" s="21">
        <v>11271.1</v>
      </c>
      <c r="F24" s="21">
        <v>1849.6672869199992</v>
      </c>
      <c r="G24" s="21">
        <v>8778.3327130800008</v>
      </c>
      <c r="H24" s="22">
        <v>0.67</v>
      </c>
      <c r="I24" s="22">
        <v>0.23651863177972601</v>
      </c>
      <c r="J24" s="46">
        <v>0.76400000000000001</v>
      </c>
      <c r="K24" s="23" t="s">
        <v>22</v>
      </c>
      <c r="L24" s="23" t="s">
        <v>22</v>
      </c>
      <c r="M24" s="24">
        <v>53350</v>
      </c>
      <c r="N24" s="21">
        <v>56292</v>
      </c>
      <c r="O24" s="25">
        <v>82.5</v>
      </c>
      <c r="P24" s="26">
        <v>1465.5723726284375</v>
      </c>
      <c r="Q24" s="25">
        <v>37.700000000000003</v>
      </c>
      <c r="R24" s="25">
        <v>68.8</v>
      </c>
      <c r="S24" s="25">
        <v>20.5</v>
      </c>
      <c r="T24" s="27">
        <v>4.5965187546163842</v>
      </c>
      <c r="U24" s="27">
        <v>3.0438705105125798</v>
      </c>
      <c r="V24" s="27">
        <v>1.574284769658157</v>
      </c>
    </row>
    <row r="25" spans="1:22" ht="12.75" customHeight="1" x14ac:dyDescent="0.2">
      <c r="A25" s="138"/>
      <c r="B25" s="141" t="s">
        <v>22</v>
      </c>
      <c r="C25" s="28" t="s">
        <v>52</v>
      </c>
      <c r="D25" s="49">
        <v>11013.53207216</v>
      </c>
      <c r="E25" s="29">
        <v>8211.0379204279998</v>
      </c>
      <c r="F25" s="29">
        <v>2173.0848303000002</v>
      </c>
      <c r="G25" s="29">
        <v>9929.9151696999998</v>
      </c>
      <c r="H25" s="30">
        <v>0.69</v>
      </c>
      <c r="I25" s="30">
        <v>0.22070591665385797</v>
      </c>
      <c r="J25" s="37">
        <v>0.77500000000000002</v>
      </c>
      <c r="K25" s="31" t="s">
        <v>22</v>
      </c>
      <c r="L25" s="31" t="s">
        <v>22</v>
      </c>
      <c r="M25" s="32">
        <v>84215</v>
      </c>
      <c r="N25" s="29">
        <v>81306</v>
      </c>
      <c r="O25" s="33">
        <v>104.30000000000001</v>
      </c>
      <c r="P25" s="34">
        <v>1282.8081568395937</v>
      </c>
      <c r="Q25" s="33">
        <v>50.599999999999994</v>
      </c>
      <c r="R25" s="33">
        <v>100.70000000000002</v>
      </c>
      <c r="S25" s="33">
        <v>31.5</v>
      </c>
      <c r="T25" s="35">
        <v>4.0707353560866197</v>
      </c>
      <c r="U25" s="35">
        <v>2.4255679817584799</v>
      </c>
      <c r="V25" s="35">
        <v>1.0769279011666</v>
      </c>
    </row>
    <row r="26" spans="1:22" ht="12.75" customHeight="1" x14ac:dyDescent="0.2">
      <c r="A26" s="138"/>
      <c r="B26" s="141" t="s">
        <v>22</v>
      </c>
      <c r="C26" s="36" t="s">
        <v>53</v>
      </c>
      <c r="D26" s="29">
        <v>6667</v>
      </c>
      <c r="E26" s="29">
        <v>11969.906520098</v>
      </c>
      <c r="F26" s="29">
        <v>1912.4872074999994</v>
      </c>
      <c r="G26" s="29">
        <v>5960.5127925000006</v>
      </c>
      <c r="H26" s="30">
        <v>0.81</v>
      </c>
      <c r="I26" s="30">
        <v>0.20877606910017801</v>
      </c>
      <c r="J26" s="37">
        <v>0.78300000000000003</v>
      </c>
      <c r="K26" s="31" t="s">
        <v>22</v>
      </c>
      <c r="L26" s="31" t="s">
        <v>22</v>
      </c>
      <c r="M26" s="32">
        <v>71611</v>
      </c>
      <c r="N26" s="29">
        <v>71616</v>
      </c>
      <c r="O26" s="33">
        <v>82.299999999999983</v>
      </c>
      <c r="P26" s="34">
        <v>1149.1845397676495</v>
      </c>
      <c r="Q26" s="33">
        <v>52.100000000000009</v>
      </c>
      <c r="R26" s="33">
        <v>84.5</v>
      </c>
      <c r="S26" s="33">
        <v>24.599999999999994</v>
      </c>
      <c r="T26" s="35">
        <v>4.1018358889840183</v>
      </c>
      <c r="U26" s="35">
        <v>3.3901315748851601</v>
      </c>
      <c r="V26" s="35">
        <v>1.4539363352394701</v>
      </c>
    </row>
    <row r="27" spans="1:22" x14ac:dyDescent="0.2">
      <c r="A27" s="138"/>
      <c r="B27" s="141" t="s">
        <v>22</v>
      </c>
      <c r="C27" s="36" t="s">
        <v>54</v>
      </c>
      <c r="D27" s="29">
        <v>7624</v>
      </c>
      <c r="E27" s="29">
        <v>9426</v>
      </c>
      <c r="F27" s="29">
        <v>2075.1879322129998</v>
      </c>
      <c r="G27" s="29">
        <v>6836.8120677870002</v>
      </c>
      <c r="H27" s="30">
        <v>0.82</v>
      </c>
      <c r="I27" s="30">
        <v>0.236482538415803</v>
      </c>
      <c r="J27" s="37">
        <v>0.81499999999999995</v>
      </c>
      <c r="K27" s="31" t="s">
        <v>22</v>
      </c>
      <c r="L27" s="31" t="s">
        <v>22</v>
      </c>
      <c r="M27" s="32">
        <v>69438</v>
      </c>
      <c r="N27" s="29">
        <v>69206</v>
      </c>
      <c r="O27" s="33">
        <v>79.300000000000011</v>
      </c>
      <c r="P27" s="34">
        <v>1145.8544056873684</v>
      </c>
      <c r="Q27" s="33">
        <v>52.1</v>
      </c>
      <c r="R27" s="33">
        <v>81.499999999999986</v>
      </c>
      <c r="S27" s="33">
        <v>22.1</v>
      </c>
      <c r="T27" s="35">
        <v>4.2191520605589101</v>
      </c>
      <c r="U27" s="35">
        <v>2.9444859077999102</v>
      </c>
      <c r="V27" s="35">
        <v>1.36273628639848</v>
      </c>
    </row>
    <row r="28" spans="1:22" x14ac:dyDescent="0.2">
      <c r="A28" s="138"/>
      <c r="B28" s="141" t="s">
        <v>22</v>
      </c>
      <c r="C28" s="36" t="s">
        <v>55</v>
      </c>
      <c r="D28" s="29">
        <v>7412</v>
      </c>
      <c r="E28" s="29">
        <v>12087</v>
      </c>
      <c r="F28" s="29">
        <v>1965.6793526199999</v>
      </c>
      <c r="G28" s="29">
        <v>5972.3206473800001</v>
      </c>
      <c r="H28" s="30">
        <v>0.78</v>
      </c>
      <c r="I28" s="30">
        <v>0.216000469329406</v>
      </c>
      <c r="J28" s="37">
        <v>0.82099999999999995</v>
      </c>
      <c r="K28" s="37" t="s">
        <v>22</v>
      </c>
      <c r="L28" s="37" t="s">
        <v>22</v>
      </c>
      <c r="M28" s="32">
        <v>65387</v>
      </c>
      <c r="N28" s="29">
        <v>65404</v>
      </c>
      <c r="O28" s="33">
        <v>77.599999999999994</v>
      </c>
      <c r="P28" s="34">
        <v>1186.4717754265794</v>
      </c>
      <c r="Q28" s="33">
        <v>38.6</v>
      </c>
      <c r="R28" s="33">
        <v>58.4</v>
      </c>
      <c r="S28" s="33">
        <v>18.600000000000001</v>
      </c>
      <c r="T28" s="35">
        <v>3.5666616392937907</v>
      </c>
      <c r="U28" s="35">
        <v>3.4068544919448001</v>
      </c>
      <c r="V28" s="35">
        <v>1.46313076702059</v>
      </c>
    </row>
    <row r="29" spans="1:22" s="50" customFormat="1" ht="12" customHeight="1" x14ac:dyDescent="0.2">
      <c r="A29" s="138" t="s">
        <v>22</v>
      </c>
      <c r="B29" s="140" t="s">
        <v>38</v>
      </c>
      <c r="C29" s="20" t="s">
        <v>51</v>
      </c>
      <c r="D29" s="21">
        <v>4246</v>
      </c>
      <c r="E29" s="21">
        <v>7849</v>
      </c>
      <c r="F29" s="21">
        <v>959.75660229999994</v>
      </c>
      <c r="G29" s="21">
        <v>3257.2433977000001</v>
      </c>
      <c r="H29" s="22">
        <v>1.32</v>
      </c>
      <c r="I29" s="22">
        <v>0.37337719956477</v>
      </c>
      <c r="J29" s="46">
        <v>0.73399999999999999</v>
      </c>
      <c r="K29" s="22"/>
      <c r="L29" s="46"/>
      <c r="M29" s="24">
        <v>68352</v>
      </c>
      <c r="N29" s="21">
        <v>68169</v>
      </c>
      <c r="O29" s="25">
        <v>90.6</v>
      </c>
      <c r="P29" s="26">
        <v>1329</v>
      </c>
      <c r="Q29" s="25">
        <v>3.7</v>
      </c>
      <c r="R29" s="25">
        <v>19.3</v>
      </c>
      <c r="S29" s="25">
        <v>47.3</v>
      </c>
      <c r="T29" s="27">
        <v>3.4872387617590199</v>
      </c>
      <c r="U29" s="27">
        <v>6.3532935259140499</v>
      </c>
      <c r="V29" s="27">
        <v>2.4943081467989199</v>
      </c>
    </row>
    <row r="30" spans="1:22" s="50" customFormat="1" ht="12" customHeight="1" x14ac:dyDescent="0.2">
      <c r="A30" s="138" t="s">
        <v>22</v>
      </c>
      <c r="B30" s="141" t="s">
        <v>22</v>
      </c>
      <c r="C30" s="28" t="s">
        <v>52</v>
      </c>
      <c r="D30" s="29">
        <v>4666</v>
      </c>
      <c r="E30" s="29">
        <v>4640</v>
      </c>
      <c r="F30" s="29">
        <v>884.36313085999973</v>
      </c>
      <c r="G30" s="29">
        <v>2728.6368691400003</v>
      </c>
      <c r="H30" s="30">
        <v>0.91</v>
      </c>
      <c r="I30" s="30">
        <v>0.476476714219421</v>
      </c>
      <c r="J30" s="37">
        <v>0.67600000000000005</v>
      </c>
      <c r="K30" s="30" t="s">
        <v>22</v>
      </c>
      <c r="L30" s="37" t="s">
        <v>22</v>
      </c>
      <c r="M30" s="32">
        <v>55764</v>
      </c>
      <c r="N30" s="29">
        <v>56495</v>
      </c>
      <c r="O30" s="33">
        <v>82.599999999999966</v>
      </c>
      <c r="P30" s="34">
        <v>1462</v>
      </c>
      <c r="Q30" s="33">
        <v>4.6000000000000014</v>
      </c>
      <c r="R30" s="33">
        <v>4.8000000000000007</v>
      </c>
      <c r="S30" s="33">
        <v>44.999999999999986</v>
      </c>
      <c r="T30" s="35">
        <v>3.8829590167024</v>
      </c>
      <c r="U30" s="35">
        <v>7.0039534643599399</v>
      </c>
      <c r="V30" s="35">
        <v>3.02355842040263</v>
      </c>
    </row>
    <row r="31" spans="1:22" s="50" customFormat="1" ht="12" customHeight="1" x14ac:dyDescent="0.2">
      <c r="A31" s="138" t="s">
        <v>22</v>
      </c>
      <c r="B31" s="141" t="s">
        <v>22</v>
      </c>
      <c r="C31" s="36" t="s">
        <v>53</v>
      </c>
      <c r="D31" s="29">
        <v>8474</v>
      </c>
      <c r="E31" s="29">
        <v>3618</v>
      </c>
      <c r="F31" s="29">
        <v>910.68946028000028</v>
      </c>
      <c r="G31" s="29">
        <v>7644.3105397199997</v>
      </c>
      <c r="H31" s="30">
        <v>0.75</v>
      </c>
      <c r="I31" s="30">
        <v>0.38332326570244102</v>
      </c>
      <c r="J31" s="37">
        <v>0.746</v>
      </c>
      <c r="K31" s="51" t="s">
        <v>22</v>
      </c>
      <c r="L31" s="37" t="s">
        <v>22</v>
      </c>
      <c r="M31" s="32">
        <v>63648</v>
      </c>
      <c r="N31" s="29">
        <v>61931</v>
      </c>
      <c r="O31" s="33">
        <v>93.100000000000023</v>
      </c>
      <c r="P31" s="34">
        <v>1503</v>
      </c>
      <c r="Q31" s="33">
        <v>7.7000000000000011</v>
      </c>
      <c r="R31" s="33">
        <v>7.8000000000000007</v>
      </c>
      <c r="S31" s="33">
        <v>44.100000000000009</v>
      </c>
      <c r="T31" s="35">
        <v>3.3935967760147498</v>
      </c>
      <c r="U31" s="35">
        <v>4.5544165303561099</v>
      </c>
      <c r="V31" s="35">
        <v>1.06931915046159</v>
      </c>
    </row>
    <row r="32" spans="1:22" s="50" customFormat="1" ht="12" customHeight="1" x14ac:dyDescent="0.2">
      <c r="A32" s="138" t="s">
        <v>22</v>
      </c>
      <c r="B32" s="141" t="s">
        <v>22</v>
      </c>
      <c r="C32" s="36" t="s">
        <v>54</v>
      </c>
      <c r="D32" s="29">
        <v>10496</v>
      </c>
      <c r="E32" s="29">
        <v>6119</v>
      </c>
      <c r="F32" s="29">
        <v>1020.9851066400006</v>
      </c>
      <c r="G32" s="29">
        <v>10028.014893359999</v>
      </c>
      <c r="H32" s="30">
        <v>0.67</v>
      </c>
      <c r="I32" s="30">
        <v>0.34824918412721401</v>
      </c>
      <c r="J32" s="37">
        <v>0.76300000000000001</v>
      </c>
      <c r="K32" s="51" t="s">
        <v>22</v>
      </c>
      <c r="L32" s="37" t="s">
        <v>22</v>
      </c>
      <c r="M32" s="32">
        <v>57446</v>
      </c>
      <c r="N32" s="29">
        <v>57412</v>
      </c>
      <c r="O32" s="33">
        <v>85.5</v>
      </c>
      <c r="P32" s="34">
        <v>1489</v>
      </c>
      <c r="Q32" s="33">
        <v>10.499999999999998</v>
      </c>
      <c r="R32" s="33">
        <v>10.499999999999998</v>
      </c>
      <c r="S32" s="33">
        <v>33.499999999999993</v>
      </c>
      <c r="T32" s="35">
        <v>2.9065235918650498</v>
      </c>
      <c r="U32" s="35">
        <v>3.25733596465659</v>
      </c>
      <c r="V32" s="35">
        <v>1.00678706856336</v>
      </c>
    </row>
    <row r="33" spans="1:22" s="50" customFormat="1" ht="12" customHeight="1" x14ac:dyDescent="0.2">
      <c r="A33" s="138" t="s">
        <v>22</v>
      </c>
      <c r="B33" s="141" t="s">
        <v>22</v>
      </c>
      <c r="C33" s="36" t="s">
        <v>55</v>
      </c>
      <c r="D33" s="29">
        <v>5019</v>
      </c>
      <c r="E33" s="29">
        <v>9833</v>
      </c>
      <c r="F33" s="29">
        <v>878.2527828000002</v>
      </c>
      <c r="G33" s="29">
        <v>4366.7472171999998</v>
      </c>
      <c r="H33" s="30">
        <v>0.81</v>
      </c>
      <c r="I33" s="30">
        <v>0.44483070299911298</v>
      </c>
      <c r="J33" s="37">
        <v>0.78500000000000003</v>
      </c>
      <c r="K33" s="51" t="s">
        <v>22</v>
      </c>
      <c r="L33" s="37" t="s">
        <v>22</v>
      </c>
      <c r="M33" s="32">
        <v>58832</v>
      </c>
      <c r="N33" s="29">
        <v>58226</v>
      </c>
      <c r="O33" s="33">
        <v>96.5</v>
      </c>
      <c r="P33" s="34">
        <v>1657</v>
      </c>
      <c r="Q33" s="33">
        <v>7.4</v>
      </c>
      <c r="R33" s="33">
        <v>7.4</v>
      </c>
      <c r="S33" s="33">
        <v>34.6</v>
      </c>
      <c r="T33" s="35">
        <v>3.66685835846729</v>
      </c>
      <c r="U33" s="35">
        <v>6.45374184332357</v>
      </c>
      <c r="V33" s="35">
        <v>2.1921493288134699</v>
      </c>
    </row>
    <row r="34" spans="1:22" ht="12" customHeight="1" x14ac:dyDescent="0.2">
      <c r="A34" s="138" t="s">
        <v>22</v>
      </c>
      <c r="B34" s="132" t="s">
        <v>39</v>
      </c>
      <c r="C34" s="20" t="s">
        <v>51</v>
      </c>
      <c r="D34" s="21">
        <v>1480</v>
      </c>
      <c r="E34" s="21">
        <v>14896</v>
      </c>
      <c r="F34" s="21">
        <v>0</v>
      </c>
      <c r="G34" s="21">
        <v>1480.05691256</v>
      </c>
      <c r="H34" s="22">
        <v>0</v>
      </c>
      <c r="I34" s="22">
        <v>0.41734171383100099</v>
      </c>
      <c r="J34" s="46" t="s">
        <v>56</v>
      </c>
      <c r="K34" s="46" t="s">
        <v>22</v>
      </c>
      <c r="L34" s="46" t="s">
        <v>22</v>
      </c>
      <c r="M34" s="24">
        <v>46980</v>
      </c>
      <c r="N34" s="21">
        <v>47241</v>
      </c>
      <c r="O34" s="25">
        <v>52.1</v>
      </c>
      <c r="P34" s="26">
        <v>1103</v>
      </c>
      <c r="Q34" s="25">
        <v>32.4</v>
      </c>
      <c r="R34" s="25">
        <v>32.4</v>
      </c>
      <c r="S34" s="25">
        <v>27</v>
      </c>
      <c r="T34" s="27">
        <v>2.12575440523102</v>
      </c>
      <c r="U34" s="27">
        <v>10.034397031606</v>
      </c>
      <c r="V34" s="27">
        <v>4.3049034438678797</v>
      </c>
    </row>
    <row r="35" spans="1:22" ht="12" customHeight="1" x14ac:dyDescent="0.2">
      <c r="A35" s="138" t="s">
        <v>22</v>
      </c>
      <c r="B35" s="133" t="s">
        <v>22</v>
      </c>
      <c r="C35" s="28" t="s">
        <v>52</v>
      </c>
      <c r="D35" s="29">
        <v>3894</v>
      </c>
      <c r="E35" s="29">
        <v>14556</v>
      </c>
      <c r="F35" s="29">
        <v>0</v>
      </c>
      <c r="G35" s="29">
        <v>3917.7783921199998</v>
      </c>
      <c r="H35" s="30">
        <v>0</v>
      </c>
      <c r="I35" s="30">
        <v>0.466587258936078</v>
      </c>
      <c r="J35" s="37" t="s">
        <v>56</v>
      </c>
      <c r="K35" s="37" t="s">
        <v>22</v>
      </c>
      <c r="L35" s="37" t="s">
        <v>22</v>
      </c>
      <c r="M35" s="32">
        <v>44007</v>
      </c>
      <c r="N35" s="29">
        <v>49375</v>
      </c>
      <c r="O35" s="33">
        <v>57.099999999999994</v>
      </c>
      <c r="P35" s="34">
        <v>1156</v>
      </c>
      <c r="Q35" s="33">
        <v>36.299999999999997</v>
      </c>
      <c r="R35" s="33">
        <v>38.799999999999997</v>
      </c>
      <c r="S35" s="33">
        <v>25</v>
      </c>
      <c r="T35" s="35">
        <v>2.0819704508791301</v>
      </c>
      <c r="U35" s="35">
        <v>3.8474215413300801</v>
      </c>
      <c r="V35" s="35">
        <v>2.1601183739799401</v>
      </c>
    </row>
    <row r="36" spans="1:22" ht="12" customHeight="1" x14ac:dyDescent="0.2">
      <c r="A36" s="138" t="s">
        <v>22</v>
      </c>
      <c r="B36" s="133" t="s">
        <v>22</v>
      </c>
      <c r="C36" s="36" t="s">
        <v>53</v>
      </c>
      <c r="D36" s="29">
        <v>7412</v>
      </c>
      <c r="E36" s="29">
        <v>7330</v>
      </c>
      <c r="F36" s="29">
        <v>0</v>
      </c>
      <c r="G36" s="29">
        <v>7412</v>
      </c>
      <c r="H36" s="30">
        <v>0</v>
      </c>
      <c r="I36" s="30">
        <v>0.39</v>
      </c>
      <c r="J36" s="37" t="s">
        <v>56</v>
      </c>
      <c r="K36" s="37" t="s">
        <v>22</v>
      </c>
      <c r="L36" s="37" t="s">
        <v>22</v>
      </c>
      <c r="M36" s="32">
        <v>40593</v>
      </c>
      <c r="N36" s="29">
        <v>41300</v>
      </c>
      <c r="O36" s="33">
        <v>53.900000000000006</v>
      </c>
      <c r="P36" s="34">
        <v>1305</v>
      </c>
      <c r="Q36" s="33">
        <v>20.6</v>
      </c>
      <c r="R36" s="33">
        <v>24.9</v>
      </c>
      <c r="S36" s="33">
        <v>23.299999999999997</v>
      </c>
      <c r="T36" s="35">
        <v>3.07423689882132</v>
      </c>
      <c r="U36" s="35">
        <v>2.5348308238999899</v>
      </c>
      <c r="V36" s="35">
        <v>1.0189328527305099</v>
      </c>
    </row>
    <row r="37" spans="1:22" ht="12" customHeight="1" x14ac:dyDescent="0.2">
      <c r="A37" s="138" t="s">
        <v>22</v>
      </c>
      <c r="B37" s="133" t="s">
        <v>22</v>
      </c>
      <c r="C37" s="36" t="s">
        <v>54</v>
      </c>
      <c r="D37" s="29">
        <v>4142</v>
      </c>
      <c r="E37" s="29">
        <v>11319</v>
      </c>
      <c r="F37" s="29">
        <v>0</v>
      </c>
      <c r="G37" s="29">
        <v>4119</v>
      </c>
      <c r="H37" s="30">
        <v>0</v>
      </c>
      <c r="I37" s="30">
        <v>0.42</v>
      </c>
      <c r="J37" s="37" t="s">
        <v>56</v>
      </c>
      <c r="K37" s="37" t="s">
        <v>22</v>
      </c>
      <c r="L37" s="37" t="s">
        <v>22</v>
      </c>
      <c r="M37" s="32">
        <v>39321</v>
      </c>
      <c r="N37" s="29">
        <v>42181</v>
      </c>
      <c r="O37" s="33">
        <v>54.5</v>
      </c>
      <c r="P37" s="34">
        <v>1292</v>
      </c>
      <c r="Q37" s="33">
        <v>16.5</v>
      </c>
      <c r="R37" s="33">
        <v>31.400000000000002</v>
      </c>
      <c r="S37" s="33">
        <v>25.6</v>
      </c>
      <c r="T37" s="35">
        <v>2.7491325744722501</v>
      </c>
      <c r="U37" s="35">
        <v>4.1913600384300196</v>
      </c>
      <c r="V37" s="35">
        <v>2.1437427814476302</v>
      </c>
    </row>
    <row r="38" spans="1:22" ht="12" customHeight="1" x14ac:dyDescent="0.2">
      <c r="A38" s="139" t="s">
        <v>22</v>
      </c>
      <c r="B38" s="134" t="s">
        <v>22</v>
      </c>
      <c r="C38" s="38" t="s">
        <v>55</v>
      </c>
      <c r="D38" s="39">
        <v>1864</v>
      </c>
      <c r="E38" s="39">
        <v>8952</v>
      </c>
      <c r="F38" s="39">
        <v>0</v>
      </c>
      <c r="G38" s="39">
        <v>1857</v>
      </c>
      <c r="H38" s="40">
        <v>0</v>
      </c>
      <c r="I38" s="40">
        <v>0.47</v>
      </c>
      <c r="J38" s="41" t="s">
        <v>56</v>
      </c>
      <c r="K38" s="41" t="s">
        <v>22</v>
      </c>
      <c r="L38" s="41" t="s">
        <v>22</v>
      </c>
      <c r="M38" s="42">
        <v>33828</v>
      </c>
      <c r="N38" s="39">
        <v>47283</v>
      </c>
      <c r="O38" s="43">
        <v>58</v>
      </c>
      <c r="P38" s="44">
        <v>1227</v>
      </c>
      <c r="Q38" s="43">
        <v>6.1</v>
      </c>
      <c r="R38" s="43">
        <v>25.2</v>
      </c>
      <c r="S38" s="43">
        <v>33.9</v>
      </c>
      <c r="T38" s="45">
        <v>3.0967952925537601</v>
      </c>
      <c r="U38" s="45">
        <v>9.0322736562785906</v>
      </c>
      <c r="V38" s="45">
        <v>4.0515524774442602</v>
      </c>
    </row>
    <row r="39" spans="1:22" ht="6.75" customHeight="1" x14ac:dyDescent="0.2">
      <c r="A39" s="50" t="s">
        <v>22</v>
      </c>
      <c r="B39" s="52" t="s">
        <v>22</v>
      </c>
      <c r="C39" s="53" t="s">
        <v>22</v>
      </c>
      <c r="D39" s="54" t="s">
        <v>22</v>
      </c>
      <c r="E39" s="54" t="s">
        <v>22</v>
      </c>
      <c r="F39" s="54" t="s">
        <v>22</v>
      </c>
      <c r="G39" s="54" t="s">
        <v>22</v>
      </c>
      <c r="H39" s="54" t="s">
        <v>22</v>
      </c>
      <c r="I39" s="54" t="s">
        <v>22</v>
      </c>
      <c r="J39" s="55" t="s">
        <v>22</v>
      </c>
      <c r="K39" s="55" t="s">
        <v>22</v>
      </c>
      <c r="L39" s="55" t="s">
        <v>22</v>
      </c>
      <c r="M39" s="56" t="s">
        <v>22</v>
      </c>
      <c r="N39" s="56" t="s">
        <v>22</v>
      </c>
      <c r="O39" s="57" t="s">
        <v>22</v>
      </c>
      <c r="P39" s="56" t="s">
        <v>22</v>
      </c>
      <c r="Q39" s="56" t="s">
        <v>22</v>
      </c>
      <c r="R39" s="56" t="s">
        <v>22</v>
      </c>
      <c r="S39" s="56" t="s">
        <v>22</v>
      </c>
      <c r="T39" s="50" t="s">
        <v>22</v>
      </c>
      <c r="U39" s="50" t="s">
        <v>22</v>
      </c>
      <c r="V39" s="50" t="s">
        <v>22</v>
      </c>
    </row>
    <row r="40" spans="1:22" s="50" customFormat="1" ht="9" customHeight="1" x14ac:dyDescent="0.2">
      <c r="A40" s="58" t="s">
        <v>22</v>
      </c>
      <c r="B40" s="135" t="s">
        <v>22</v>
      </c>
      <c r="C40" s="135" t="s">
        <v>22</v>
      </c>
      <c r="D40" s="135" t="s">
        <v>22</v>
      </c>
      <c r="E40" s="135" t="s">
        <v>22</v>
      </c>
      <c r="F40" s="135" t="s">
        <v>22</v>
      </c>
      <c r="G40" s="135" t="s">
        <v>22</v>
      </c>
      <c r="H40" s="135" t="s">
        <v>22</v>
      </c>
      <c r="I40" s="135" t="s">
        <v>22</v>
      </c>
      <c r="J40" s="135" t="s">
        <v>22</v>
      </c>
      <c r="K40" s="135" t="s">
        <v>22</v>
      </c>
      <c r="L40" s="135" t="s">
        <v>22</v>
      </c>
      <c r="M40" s="135" t="s">
        <v>22</v>
      </c>
      <c r="N40" s="135" t="s">
        <v>22</v>
      </c>
      <c r="O40" s="135" t="s">
        <v>22</v>
      </c>
      <c r="P40" s="135" t="s">
        <v>22</v>
      </c>
      <c r="Q40" s="135" t="s">
        <v>22</v>
      </c>
      <c r="R40" s="135" t="s">
        <v>22</v>
      </c>
      <c r="S40" s="135" t="s">
        <v>22</v>
      </c>
      <c r="T40" s="50" t="s">
        <v>22</v>
      </c>
      <c r="U40" s="50" t="s">
        <v>22</v>
      </c>
      <c r="V40" s="50" t="s">
        <v>22</v>
      </c>
    </row>
    <row r="41" spans="1:22" s="50" customFormat="1" x14ac:dyDescent="0.2">
      <c r="A41" s="58" t="s">
        <v>40</v>
      </c>
      <c r="B41" s="59" t="s">
        <v>57</v>
      </c>
      <c r="C41" s="59"/>
      <c r="D41" s="59"/>
      <c r="E41" s="59"/>
      <c r="F41" s="59"/>
      <c r="G41" s="59"/>
      <c r="H41" s="59"/>
      <c r="I41" s="59"/>
      <c r="J41" s="59"/>
      <c r="K41" s="59"/>
      <c r="L41" s="59"/>
      <c r="M41" s="59"/>
      <c r="N41" s="59"/>
      <c r="O41" s="59"/>
      <c r="P41" s="59"/>
      <c r="Q41" s="59"/>
      <c r="R41" s="59"/>
      <c r="S41" s="59"/>
    </row>
    <row r="42" spans="1:22" s="50" customFormat="1" x14ac:dyDescent="0.2">
      <c r="A42" s="58" t="s">
        <v>41</v>
      </c>
      <c r="B42" s="59" t="s">
        <v>58</v>
      </c>
      <c r="C42" s="59"/>
      <c r="D42" s="59"/>
      <c r="E42" s="59"/>
      <c r="F42" s="59"/>
      <c r="G42" s="59"/>
      <c r="H42" s="59"/>
      <c r="I42" s="59"/>
      <c r="J42" s="59"/>
      <c r="K42" s="59"/>
      <c r="L42" s="59"/>
      <c r="M42" s="59"/>
      <c r="N42" s="59"/>
      <c r="O42" s="59"/>
      <c r="P42" s="59"/>
      <c r="Q42" s="59"/>
      <c r="R42" s="59"/>
      <c r="S42" s="59"/>
    </row>
    <row r="43" spans="1:22" s="50" customFormat="1" x14ac:dyDescent="0.2">
      <c r="A43" s="58" t="s">
        <v>42</v>
      </c>
      <c r="B43" s="59" t="s">
        <v>43</v>
      </c>
      <c r="C43" s="59"/>
      <c r="D43" s="59"/>
      <c r="E43" s="59"/>
      <c r="F43" s="59"/>
      <c r="G43" s="59"/>
      <c r="H43" s="59"/>
      <c r="I43" s="59"/>
      <c r="J43" s="59"/>
      <c r="K43" s="59"/>
      <c r="L43" s="59"/>
      <c r="M43" s="59"/>
      <c r="N43" s="59"/>
      <c r="O43" s="59"/>
      <c r="P43" s="59"/>
      <c r="Q43" s="59"/>
      <c r="R43" s="59"/>
      <c r="S43" s="59"/>
    </row>
    <row r="44" spans="1:22" s="50" customFormat="1" ht="18.75" customHeight="1" x14ac:dyDescent="0.2">
      <c r="A44" s="58" t="s">
        <v>44</v>
      </c>
      <c r="B44" s="136" t="s">
        <v>59</v>
      </c>
      <c r="C44" s="136" t="s">
        <v>22</v>
      </c>
      <c r="D44" s="136" t="s">
        <v>22</v>
      </c>
      <c r="E44" s="136" t="s">
        <v>22</v>
      </c>
      <c r="F44" s="136" t="s">
        <v>22</v>
      </c>
      <c r="G44" s="136" t="s">
        <v>22</v>
      </c>
      <c r="H44" s="136" t="s">
        <v>22</v>
      </c>
      <c r="I44" s="136" t="s">
        <v>22</v>
      </c>
      <c r="J44" s="136" t="s">
        <v>22</v>
      </c>
      <c r="K44" s="136" t="s">
        <v>22</v>
      </c>
      <c r="L44" s="136" t="s">
        <v>22</v>
      </c>
      <c r="M44" s="136" t="s">
        <v>22</v>
      </c>
      <c r="N44" s="136" t="s">
        <v>22</v>
      </c>
      <c r="O44" s="136" t="s">
        <v>22</v>
      </c>
      <c r="P44" s="136" t="s">
        <v>22</v>
      </c>
      <c r="Q44" s="136" t="s">
        <v>22</v>
      </c>
      <c r="R44" s="136" t="s">
        <v>22</v>
      </c>
      <c r="S44" s="136" t="s">
        <v>22</v>
      </c>
      <c r="T44" s="50" t="s">
        <v>22</v>
      </c>
      <c r="U44" s="50" t="s">
        <v>22</v>
      </c>
      <c r="V44" s="50" t="s">
        <v>22</v>
      </c>
    </row>
    <row r="45" spans="1:22" s="50" customFormat="1" x14ac:dyDescent="0.2">
      <c r="A45" s="58" t="s">
        <v>45</v>
      </c>
      <c r="B45" s="59" t="s">
        <v>60</v>
      </c>
    </row>
    <row r="46" spans="1:22" s="50" customFormat="1" ht="18.75" customHeight="1" x14ac:dyDescent="0.2">
      <c r="A46" s="58" t="s">
        <v>46</v>
      </c>
      <c r="B46" s="136" t="s">
        <v>47</v>
      </c>
      <c r="C46" s="136" t="s">
        <v>22</v>
      </c>
      <c r="D46" s="136" t="s">
        <v>22</v>
      </c>
      <c r="E46" s="136" t="s">
        <v>22</v>
      </c>
      <c r="F46" s="136" t="s">
        <v>22</v>
      </c>
      <c r="G46" s="136" t="s">
        <v>22</v>
      </c>
      <c r="H46" s="136" t="s">
        <v>22</v>
      </c>
      <c r="I46" s="136" t="s">
        <v>22</v>
      </c>
      <c r="J46" s="136" t="s">
        <v>22</v>
      </c>
      <c r="K46" s="136" t="s">
        <v>22</v>
      </c>
      <c r="L46" s="136" t="s">
        <v>22</v>
      </c>
      <c r="M46" s="136" t="s">
        <v>22</v>
      </c>
      <c r="N46" s="136" t="s">
        <v>22</v>
      </c>
      <c r="O46" s="136" t="s">
        <v>22</v>
      </c>
      <c r="P46" s="136" t="s">
        <v>22</v>
      </c>
      <c r="Q46" s="136" t="s">
        <v>22</v>
      </c>
      <c r="R46" s="136" t="s">
        <v>22</v>
      </c>
      <c r="S46" s="136" t="s">
        <v>22</v>
      </c>
      <c r="T46" s="50" t="s">
        <v>22</v>
      </c>
      <c r="U46" s="50" t="s">
        <v>22</v>
      </c>
      <c r="V46" s="50" t="s">
        <v>22</v>
      </c>
    </row>
    <row r="47" spans="1:22" x14ac:dyDescent="0.2">
      <c r="A47" s="58" t="s">
        <v>48</v>
      </c>
      <c r="B47" s="59" t="s">
        <v>49</v>
      </c>
      <c r="P47" s="61"/>
      <c r="Q47" s="61"/>
    </row>
    <row r="48" spans="1:22" x14ac:dyDescent="0.2">
      <c r="A48" s="58" t="s">
        <v>50</v>
      </c>
      <c r="B48" s="59" t="s">
        <v>61</v>
      </c>
      <c r="G48" s="62"/>
    </row>
    <row r="49" spans="1:22" x14ac:dyDescent="0.2">
      <c r="A49" s="6" t="s">
        <v>22</v>
      </c>
      <c r="B49" s="6" t="s">
        <v>22</v>
      </c>
      <c r="C49" s="60" t="s">
        <v>22</v>
      </c>
      <c r="D49" s="6" t="s">
        <v>22</v>
      </c>
      <c r="E49" s="6" t="s">
        <v>22</v>
      </c>
      <c r="F49" s="6" t="s">
        <v>22</v>
      </c>
      <c r="G49" s="6" t="s">
        <v>22</v>
      </c>
      <c r="H49" s="6" t="s">
        <v>22</v>
      </c>
      <c r="I49" s="6" t="s">
        <v>22</v>
      </c>
      <c r="J49" s="6" t="s">
        <v>22</v>
      </c>
      <c r="K49" s="59" t="s">
        <v>22</v>
      </c>
      <c r="L49" s="59" t="s">
        <v>22</v>
      </c>
      <c r="M49" s="6" t="s">
        <v>22</v>
      </c>
      <c r="N49" s="6" t="s">
        <v>22</v>
      </c>
      <c r="O49" s="6" t="s">
        <v>22</v>
      </c>
      <c r="P49" s="6" t="s">
        <v>22</v>
      </c>
      <c r="Q49" s="6" t="s">
        <v>22</v>
      </c>
      <c r="R49" s="6" t="s">
        <v>22</v>
      </c>
      <c r="S49" s="6" t="s">
        <v>22</v>
      </c>
      <c r="T49" s="6" t="s">
        <v>22</v>
      </c>
      <c r="U49" s="6" t="s">
        <v>22</v>
      </c>
      <c r="V49" s="6" t="s">
        <v>22</v>
      </c>
    </row>
    <row r="50" spans="1:22" x14ac:dyDescent="0.2">
      <c r="A50" s="6" t="s">
        <v>22</v>
      </c>
      <c r="B50" s="6" t="s">
        <v>22</v>
      </c>
      <c r="C50" s="60" t="s">
        <v>22</v>
      </c>
      <c r="D50" s="6" t="s">
        <v>22</v>
      </c>
      <c r="E50" s="6" t="s">
        <v>22</v>
      </c>
      <c r="F50" s="6" t="s">
        <v>22</v>
      </c>
      <c r="G50" s="6" t="s">
        <v>22</v>
      </c>
      <c r="H50" s="6" t="s">
        <v>22</v>
      </c>
      <c r="I50" s="6" t="s">
        <v>22</v>
      </c>
      <c r="J50" s="6" t="s">
        <v>22</v>
      </c>
      <c r="K50" s="6" t="s">
        <v>22</v>
      </c>
      <c r="L50" s="6" t="s">
        <v>22</v>
      </c>
      <c r="M50" s="6" t="s">
        <v>22</v>
      </c>
      <c r="N50" s="6" t="s">
        <v>22</v>
      </c>
      <c r="O50" s="6" t="s">
        <v>22</v>
      </c>
      <c r="P50" s="6" t="s">
        <v>22</v>
      </c>
      <c r="Q50" s="6" t="s">
        <v>22</v>
      </c>
      <c r="R50" s="6" t="s">
        <v>22</v>
      </c>
      <c r="S50" s="6" t="s">
        <v>22</v>
      </c>
      <c r="T50" s="6" t="s">
        <v>22</v>
      </c>
      <c r="U50" s="6" t="s">
        <v>22</v>
      </c>
      <c r="V50" s="6" t="s">
        <v>22</v>
      </c>
    </row>
    <row r="51" spans="1:22" x14ac:dyDescent="0.2">
      <c r="A51" s="6" t="s">
        <v>22</v>
      </c>
      <c r="B51" s="6" t="s">
        <v>22</v>
      </c>
      <c r="C51" s="60" t="s">
        <v>22</v>
      </c>
      <c r="D51" s="6" t="s">
        <v>22</v>
      </c>
      <c r="E51" s="6" t="s">
        <v>22</v>
      </c>
      <c r="F51" s="6" t="s">
        <v>22</v>
      </c>
      <c r="G51" s="6" t="s">
        <v>22</v>
      </c>
      <c r="H51" s="6" t="s">
        <v>22</v>
      </c>
      <c r="I51" s="6" t="s">
        <v>22</v>
      </c>
      <c r="J51" s="6" t="s">
        <v>22</v>
      </c>
      <c r="K51" s="50" t="s">
        <v>22</v>
      </c>
      <c r="L51" s="50" t="s">
        <v>22</v>
      </c>
      <c r="M51" s="6" t="s">
        <v>22</v>
      </c>
      <c r="N51" s="6" t="s">
        <v>22</v>
      </c>
      <c r="O51" s="6" t="s">
        <v>22</v>
      </c>
      <c r="P51" s="6" t="s">
        <v>22</v>
      </c>
      <c r="Q51" s="6" t="s">
        <v>22</v>
      </c>
      <c r="R51" s="6" t="s">
        <v>22</v>
      </c>
      <c r="S51" s="6" t="s">
        <v>22</v>
      </c>
      <c r="T51" s="6" t="s">
        <v>22</v>
      </c>
      <c r="U51" s="6" t="s">
        <v>22</v>
      </c>
      <c r="V51" s="6" t="s">
        <v>22</v>
      </c>
    </row>
  </sheetData>
  <mergeCells count="12">
    <mergeCell ref="B34:B38"/>
    <mergeCell ref="B40:S40"/>
    <mergeCell ref="B44:S44"/>
    <mergeCell ref="B46:S46"/>
    <mergeCell ref="A4:A8"/>
    <mergeCell ref="B4:B8"/>
    <mergeCell ref="A9:A38"/>
    <mergeCell ref="B9:B13"/>
    <mergeCell ref="B14:B18"/>
    <mergeCell ref="B19:B23"/>
    <mergeCell ref="B24:B28"/>
    <mergeCell ref="B29:B33"/>
  </mergeCells>
  <pageMargins left="0.70866141732283472" right="0.70866141732283472" top="0.23622047244094491" bottom="0.15748031496062992" header="0.31496062992125984" footer="0.31496062992125984"/>
  <pageSetup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B0C35-91A6-4A3F-BCC0-E8E51299F344}">
  <sheetPr>
    <tabColor theme="8"/>
    <pageSetUpPr fitToPage="1"/>
  </sheetPr>
  <dimension ref="A1:M19"/>
  <sheetViews>
    <sheetView showGridLines="0" topLeftCell="A4" zoomScale="115" zoomScaleNormal="115" workbookViewId="0">
      <selection activeCell="A20" sqref="A20:XFD1048576"/>
    </sheetView>
  </sheetViews>
  <sheetFormatPr defaultColWidth="9.28515625" defaultRowHeight="12.75" x14ac:dyDescent="0.2"/>
  <cols>
    <col min="1" max="1" width="30" style="67" customWidth="1"/>
    <col min="2" max="2" width="11.5703125" style="67" customWidth="1"/>
    <col min="3" max="3" width="9.28515625" style="67" customWidth="1"/>
    <col min="4" max="4" width="2.7109375" style="67" customWidth="1"/>
    <col min="5" max="5" width="11.140625" style="67" customWidth="1"/>
    <col min="6" max="6" width="11.28515625" style="67" bestFit="1" customWidth="1"/>
    <col min="7" max="7" width="3.42578125" style="67" customWidth="1"/>
    <col min="8" max="8" width="10.28515625" style="67" customWidth="1"/>
    <col min="9" max="9" width="9.28515625" style="67" customWidth="1"/>
    <col min="10" max="10" width="2.7109375" style="67" customWidth="1"/>
    <col min="11" max="12" width="11.7109375" style="67" customWidth="1"/>
    <col min="13" max="13" width="12.42578125" style="67" bestFit="1" customWidth="1"/>
    <col min="14" max="16384" width="9.28515625" style="67"/>
  </cols>
  <sheetData>
    <row r="1" spans="1:13" ht="12.75" customHeight="1" x14ac:dyDescent="0.2">
      <c r="A1" s="63"/>
      <c r="B1" s="64"/>
      <c r="C1" s="64"/>
      <c r="D1" s="65"/>
      <c r="E1" s="64"/>
      <c r="F1" s="64"/>
      <c r="G1" s="65"/>
      <c r="H1" s="64"/>
      <c r="I1" s="64"/>
      <c r="J1" s="65"/>
      <c r="K1" s="64"/>
      <c r="L1" s="66"/>
    </row>
    <row r="2" spans="1:13" ht="21.75" customHeight="1" x14ac:dyDescent="0.2">
      <c r="A2" s="68" t="s">
        <v>72</v>
      </c>
      <c r="B2" s="69"/>
      <c r="C2" s="142" t="s">
        <v>62</v>
      </c>
      <c r="D2" s="142"/>
      <c r="E2" s="142"/>
      <c r="F2" s="70"/>
      <c r="G2" s="71"/>
      <c r="H2" s="72"/>
      <c r="I2" s="72"/>
      <c r="J2" s="73"/>
      <c r="K2" s="72"/>
      <c r="L2" s="74"/>
    </row>
    <row r="3" spans="1:13" ht="21.75" customHeight="1" x14ac:dyDescent="0.2">
      <c r="A3" s="75"/>
      <c r="B3" s="142" t="s">
        <v>63</v>
      </c>
      <c r="C3" s="142"/>
      <c r="D3" s="73"/>
      <c r="E3" s="142" t="s">
        <v>64</v>
      </c>
      <c r="F3" s="142"/>
      <c r="G3" s="73"/>
      <c r="H3" s="143" t="s">
        <v>65</v>
      </c>
      <c r="I3" s="143"/>
      <c r="J3" s="73"/>
      <c r="K3" s="143" t="s">
        <v>66</v>
      </c>
      <c r="L3" s="144"/>
    </row>
    <row r="4" spans="1:13" ht="12.75" customHeight="1" x14ac:dyDescent="0.2">
      <c r="A4" s="75"/>
      <c r="B4" s="76">
        <v>2024</v>
      </c>
      <c r="C4" s="77">
        <f>B4-1</f>
        <v>2023</v>
      </c>
      <c r="D4" s="78"/>
      <c r="E4" s="76">
        <f>B4</f>
        <v>2024</v>
      </c>
      <c r="F4" s="77">
        <f>C4</f>
        <v>2023</v>
      </c>
      <c r="G4" s="78"/>
      <c r="H4" s="76">
        <f>E4</f>
        <v>2024</v>
      </c>
      <c r="I4" s="77">
        <f>F4</f>
        <v>2023</v>
      </c>
      <c r="J4" s="78"/>
      <c r="K4" s="76">
        <f>H4</f>
        <v>2024</v>
      </c>
      <c r="L4" s="79">
        <f>I4</f>
        <v>2023</v>
      </c>
    </row>
    <row r="5" spans="1:13" ht="12.75" customHeight="1" x14ac:dyDescent="0.2">
      <c r="A5" s="75"/>
      <c r="B5" s="72"/>
      <c r="C5" s="80"/>
      <c r="D5" s="73"/>
      <c r="E5" s="72"/>
      <c r="F5" s="80"/>
      <c r="G5" s="73"/>
      <c r="H5" s="72"/>
      <c r="I5" s="80"/>
      <c r="J5" s="73"/>
      <c r="K5" s="72"/>
      <c r="L5" s="81"/>
    </row>
    <row r="6" spans="1:13" ht="15" x14ac:dyDescent="0.25">
      <c r="A6" s="82" t="s">
        <v>32</v>
      </c>
      <c r="B6" s="83">
        <v>159199</v>
      </c>
      <c r="C6" s="84">
        <v>131045</v>
      </c>
      <c r="D6" s="85"/>
      <c r="E6" s="83">
        <v>151014</v>
      </c>
      <c r="F6" s="84">
        <v>128479</v>
      </c>
      <c r="G6" s="85"/>
      <c r="H6" s="86">
        <v>99.7</v>
      </c>
      <c r="I6" s="87">
        <v>88.4</v>
      </c>
      <c r="J6" s="88"/>
      <c r="K6" s="89">
        <v>660</v>
      </c>
      <c r="L6" s="90">
        <v>688</v>
      </c>
      <c r="M6" s="91"/>
    </row>
    <row r="7" spans="1:13" ht="15" x14ac:dyDescent="0.25">
      <c r="A7" s="92" t="s">
        <v>67</v>
      </c>
      <c r="B7" s="83">
        <v>128273</v>
      </c>
      <c r="C7" s="84">
        <v>123334</v>
      </c>
      <c r="D7" s="85"/>
      <c r="E7" s="83">
        <v>128110</v>
      </c>
      <c r="F7" s="84">
        <v>128344</v>
      </c>
      <c r="G7" s="85"/>
      <c r="H7" s="86">
        <v>135.69999999999999</v>
      </c>
      <c r="I7" s="87">
        <v>118</v>
      </c>
      <c r="J7" s="88"/>
      <c r="K7" s="89">
        <v>1059</v>
      </c>
      <c r="L7" s="90">
        <v>919</v>
      </c>
      <c r="M7" s="91"/>
    </row>
    <row r="8" spans="1:13" ht="15" x14ac:dyDescent="0.25">
      <c r="A8" s="92" t="s">
        <v>35</v>
      </c>
      <c r="B8" s="83">
        <v>71245</v>
      </c>
      <c r="C8" s="84">
        <v>53596</v>
      </c>
      <c r="D8" s="85"/>
      <c r="E8" s="83">
        <v>71125</v>
      </c>
      <c r="F8" s="84">
        <v>61780</v>
      </c>
      <c r="G8" s="85"/>
      <c r="H8" s="86">
        <v>52.1</v>
      </c>
      <c r="I8" s="87">
        <v>44.9</v>
      </c>
      <c r="J8" s="88"/>
      <c r="K8" s="89">
        <v>733</v>
      </c>
      <c r="L8" s="90">
        <v>727</v>
      </c>
      <c r="M8" s="91"/>
    </row>
    <row r="9" spans="1:13" ht="15" x14ac:dyDescent="0.25">
      <c r="A9" s="92"/>
      <c r="B9" s="83"/>
      <c r="C9" s="84"/>
      <c r="D9" s="85"/>
      <c r="E9" s="83"/>
      <c r="F9" s="84"/>
      <c r="G9" s="85"/>
      <c r="H9" s="86"/>
      <c r="I9" s="87"/>
      <c r="J9" s="88"/>
      <c r="K9" s="89"/>
      <c r="L9" s="90"/>
      <c r="M9" s="91"/>
    </row>
    <row r="10" spans="1:13" ht="12.75" customHeight="1" x14ac:dyDescent="0.25">
      <c r="A10" s="93" t="s">
        <v>68</v>
      </c>
      <c r="B10" s="83">
        <v>53350</v>
      </c>
      <c r="C10" s="84">
        <v>65387</v>
      </c>
      <c r="D10" s="94"/>
      <c r="E10" s="83">
        <v>56292</v>
      </c>
      <c r="F10" s="84">
        <v>65404</v>
      </c>
      <c r="G10" s="95"/>
      <c r="H10" s="86">
        <v>82.5</v>
      </c>
      <c r="I10" s="87">
        <v>77.599999999999994</v>
      </c>
      <c r="J10" s="88"/>
      <c r="K10" s="89">
        <v>1466</v>
      </c>
      <c r="L10" s="90">
        <v>1186</v>
      </c>
      <c r="M10" s="91"/>
    </row>
    <row r="11" spans="1:13" ht="15" x14ac:dyDescent="0.25">
      <c r="A11" s="92" t="s">
        <v>38</v>
      </c>
      <c r="B11" s="83">
        <v>68352</v>
      </c>
      <c r="C11" s="84">
        <v>58832</v>
      </c>
      <c r="D11" s="85"/>
      <c r="E11" s="83">
        <v>68169</v>
      </c>
      <c r="F11" s="84">
        <v>58226</v>
      </c>
      <c r="G11" s="85"/>
      <c r="H11" s="86">
        <v>90.6</v>
      </c>
      <c r="I11" s="87">
        <v>96.5</v>
      </c>
      <c r="J11" s="88"/>
      <c r="K11" s="89">
        <v>1329</v>
      </c>
      <c r="L11" s="90">
        <v>1657</v>
      </c>
      <c r="M11" s="91"/>
    </row>
    <row r="12" spans="1:13" ht="15" x14ac:dyDescent="0.25">
      <c r="A12" s="92" t="s">
        <v>39</v>
      </c>
      <c r="B12" s="96">
        <v>46980</v>
      </c>
      <c r="C12" s="97">
        <v>33828</v>
      </c>
      <c r="D12" s="85"/>
      <c r="E12" s="96">
        <v>47241</v>
      </c>
      <c r="F12" s="97">
        <v>47283</v>
      </c>
      <c r="G12" s="85"/>
      <c r="H12" s="98">
        <v>52.1</v>
      </c>
      <c r="I12" s="99">
        <v>58</v>
      </c>
      <c r="J12" s="88"/>
      <c r="K12" s="100">
        <v>1103</v>
      </c>
      <c r="L12" s="101">
        <v>1227</v>
      </c>
      <c r="M12" s="91"/>
    </row>
    <row r="13" spans="1:13" ht="15" x14ac:dyDescent="0.25">
      <c r="A13" s="102" t="s">
        <v>69</v>
      </c>
      <c r="B13" s="103">
        <v>168682</v>
      </c>
      <c r="C13" s="104">
        <v>158047</v>
      </c>
      <c r="D13" s="105"/>
      <c r="E13" s="103">
        <v>171702</v>
      </c>
      <c r="F13" s="104">
        <v>170913</v>
      </c>
      <c r="G13" s="105"/>
      <c r="H13" s="106">
        <v>225.2</v>
      </c>
      <c r="I13" s="107">
        <v>232.1</v>
      </c>
      <c r="J13" s="108"/>
      <c r="K13" s="109">
        <v>1312</v>
      </c>
      <c r="L13" s="110">
        <v>1358</v>
      </c>
      <c r="M13" s="91"/>
    </row>
    <row r="14" spans="1:13" x14ac:dyDescent="0.2">
      <c r="A14" s="92"/>
      <c r="B14" s="83"/>
      <c r="C14" s="84"/>
      <c r="D14" s="85"/>
      <c r="E14" s="83"/>
      <c r="F14" s="84"/>
      <c r="G14" s="85"/>
      <c r="H14" s="86"/>
      <c r="I14" s="87"/>
      <c r="J14" s="88"/>
      <c r="K14" s="89"/>
      <c r="L14" s="90"/>
    </row>
    <row r="15" spans="1:13" x14ac:dyDescent="0.2">
      <c r="A15" s="92" t="s">
        <v>70</v>
      </c>
      <c r="B15" s="83">
        <v>0</v>
      </c>
      <c r="C15" s="84">
        <v>0</v>
      </c>
      <c r="D15" s="85"/>
      <c r="E15" s="83">
        <v>449</v>
      </c>
      <c r="F15" s="84">
        <v>814</v>
      </c>
      <c r="G15" s="85"/>
      <c r="H15" s="86">
        <v>0.19999999999999998</v>
      </c>
      <c r="I15" s="87">
        <v>0.5</v>
      </c>
      <c r="J15" s="88"/>
      <c r="K15" s="89">
        <v>445</v>
      </c>
      <c r="L15" s="90">
        <v>614</v>
      </c>
    </row>
    <row r="16" spans="1:13" x14ac:dyDescent="0.2">
      <c r="A16" s="82"/>
      <c r="B16" s="83"/>
      <c r="C16" s="84"/>
      <c r="D16" s="85"/>
      <c r="E16" s="83"/>
      <c r="F16" s="84"/>
      <c r="G16" s="85"/>
      <c r="H16" s="86"/>
      <c r="I16" s="87"/>
      <c r="J16" s="88"/>
      <c r="K16" s="89"/>
      <c r="L16" s="90"/>
    </row>
    <row r="17" spans="1:12" x14ac:dyDescent="0.2">
      <c r="A17" s="111" t="s">
        <v>71</v>
      </c>
      <c r="B17" s="112">
        <v>527399</v>
      </c>
      <c r="C17" s="113">
        <v>466022</v>
      </c>
      <c r="D17" s="105"/>
      <c r="E17" s="112">
        <v>522400</v>
      </c>
      <c r="F17" s="113">
        <v>490330</v>
      </c>
      <c r="G17" s="105"/>
      <c r="H17" s="114">
        <v>512.9</v>
      </c>
      <c r="I17" s="115">
        <v>483.9</v>
      </c>
      <c r="J17" s="108"/>
      <c r="K17" s="116">
        <v>982</v>
      </c>
      <c r="L17" s="117">
        <v>987</v>
      </c>
    </row>
    <row r="18" spans="1:12" ht="11.25" customHeight="1" thickBot="1" x14ac:dyDescent="0.25">
      <c r="A18" s="118"/>
      <c r="B18" s="119"/>
      <c r="C18" s="120"/>
      <c r="D18" s="119"/>
      <c r="E18" s="119"/>
      <c r="F18" s="120"/>
      <c r="G18" s="119"/>
      <c r="H18" s="121"/>
      <c r="I18" s="122"/>
      <c r="J18" s="123"/>
      <c r="K18" s="123"/>
      <c r="L18" s="124"/>
    </row>
    <row r="19" spans="1:12" ht="13.5" customHeight="1" x14ac:dyDescent="0.2">
      <c r="A19" s="125"/>
      <c r="B19" s="125"/>
      <c r="C19" s="125"/>
      <c r="D19" s="126"/>
      <c r="E19" s="126"/>
      <c r="F19" s="127"/>
      <c r="G19" s="126"/>
      <c r="H19" s="128"/>
      <c r="I19" s="129"/>
      <c r="J19" s="130"/>
      <c r="K19" s="130"/>
      <c r="L19" s="131"/>
    </row>
  </sheetData>
  <mergeCells count="5">
    <mergeCell ref="C2:E2"/>
    <mergeCell ref="B3:C3"/>
    <mergeCell ref="E3:F3"/>
    <mergeCell ref="H3:I3"/>
    <mergeCell ref="K3:L3"/>
  </mergeCells>
  <pageMargins left="0.23622047244094491" right="0.23622047244094491" top="0.74803149606299213" bottom="0.74803149606299213" header="0.31496062992125984" footer="0.31496062992125984"/>
  <pageSetup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Operating summary_web</vt:lpstr>
      <vt:lpstr>Review of Operations</vt:lpstr>
      <vt:lpstr>'Operating summary_web'!Print_Area</vt:lpstr>
      <vt:lpstr>'Review of Operations'!Print_Area</vt:lpstr>
    </vt:vector>
  </TitlesOfParts>
  <Company>Kinross Gold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Gaspar</dc:creator>
  <cp:lastModifiedBy>Michael Gaspar</cp:lastModifiedBy>
  <dcterms:created xsi:type="dcterms:W3CDTF">2024-05-07T14:59:16Z</dcterms:created>
  <dcterms:modified xsi:type="dcterms:W3CDTF">2024-05-07T16:26:27Z</dcterms:modified>
</cp:coreProperties>
</file>