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Z:\FRPSHARE\Public Reporting\Earnings Release\2024\Q3 2024\Website Financials\Published Files\"/>
    </mc:Choice>
  </mc:AlternateContent>
  <xr:revisionPtr revIDLastSave="0" documentId="13_ncr:1_{211470D6-6177-4EAA-AFE5-7B3E77C329FA}" xr6:coauthVersionLast="47" xr6:coauthVersionMax="47" xr10:uidLastSave="{00000000-0000-0000-0000-000000000000}"/>
  <bookViews>
    <workbookView xWindow="-13215" yWindow="-16320" windowWidth="29040" windowHeight="15720" xr2:uid="{00000000-000D-0000-FFFF-FFFF00000000}"/>
  </bookViews>
  <sheets>
    <sheet name="Operating Segment Information" sheetId="11" r:id="rId1"/>
    <sheet name="Op Seg 2 (Q1 Example)" sheetId="6" state="hidden" r:id="rId2"/>
    <sheet name="Op Seg 2 (Q2 Example)" sheetId="2" state="hidden" r:id="rId3"/>
    <sheet name="Op Seg 3" sheetId="5" state="hidden" r:id="rId4"/>
  </sheets>
  <definedNames>
    <definedName name="_xlnm.Print_Area" localSheetId="1">'Op Seg 2 (Q1 Example)'!$A$1:$P$46</definedName>
    <definedName name="_xlnm.Print_Area" localSheetId="2">'Op Seg 2 (Q2 Example)'!$A$1:$P$70</definedName>
    <definedName name="_xlnm.Print_Area" localSheetId="3">'Op Seg 3'!$A$1:$P$68</definedName>
    <definedName name="_xlnm.Print_Area" localSheetId="0">'Operating Segment Information'!$A$1:$P$79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 i="11" l="1"/>
  <c r="P41" i="11" l="1"/>
  <c r="N27" i="11"/>
  <c r="N29" i="11" s="1"/>
  <c r="H43" i="11"/>
  <c r="F43" i="11"/>
  <c r="H17" i="11"/>
  <c r="H27" i="11"/>
  <c r="J12" i="11" l="1"/>
  <c r="P12" i="11"/>
  <c r="J13" i="11"/>
  <c r="P13" i="11"/>
  <c r="J14" i="11"/>
  <c r="P14" i="11"/>
  <c r="J15" i="11"/>
  <c r="P15" i="11"/>
  <c r="F17" i="11"/>
  <c r="J17" i="11" s="1"/>
  <c r="H19" i="11"/>
  <c r="L17" i="11"/>
  <c r="N17" i="11"/>
  <c r="N19" i="11" s="1"/>
  <c r="J22" i="11"/>
  <c r="P22" i="11"/>
  <c r="J23" i="11"/>
  <c r="P23" i="11"/>
  <c r="J24" i="11"/>
  <c r="P24" i="11"/>
  <c r="J25" i="11"/>
  <c r="P25" i="11"/>
  <c r="J27" i="11"/>
  <c r="L27" i="11"/>
  <c r="L29" i="11" s="1"/>
  <c r="H29" i="11"/>
  <c r="F32" i="11"/>
  <c r="L32" i="11"/>
  <c r="F33" i="11"/>
  <c r="L33" i="11"/>
  <c r="F35" i="11"/>
  <c r="H35" i="11"/>
  <c r="L35" i="11"/>
  <c r="N35" i="11"/>
  <c r="J38" i="11"/>
  <c r="P38" i="11"/>
  <c r="J39" i="11"/>
  <c r="P39" i="11"/>
  <c r="J40" i="11"/>
  <c r="P40" i="11"/>
  <c r="J41" i="11"/>
  <c r="L43" i="11"/>
  <c r="N43" i="11"/>
  <c r="J46" i="11"/>
  <c r="P46" i="11"/>
  <c r="J47" i="11"/>
  <c r="P47" i="11"/>
  <c r="J48" i="11"/>
  <c r="P48" i="11"/>
  <c r="J49" i="11"/>
  <c r="P49" i="11"/>
  <c r="F51" i="11"/>
  <c r="H51" i="11"/>
  <c r="L51" i="11"/>
  <c r="N51" i="11"/>
  <c r="J51" i="11" l="1"/>
  <c r="P51" i="11"/>
  <c r="P27" i="11"/>
  <c r="P17" i="11"/>
  <c r="F29" i="11"/>
  <c r="J29" i="11" s="1"/>
  <c r="P43" i="11"/>
  <c r="J43" i="11"/>
  <c r="P29" i="11"/>
  <c r="L19" i="11"/>
  <c r="P19" i="11" s="1"/>
  <c r="F19" i="11"/>
  <c r="J19" i="11" s="1"/>
  <c r="L32" i="6" l="1"/>
  <c r="L22" i="6"/>
  <c r="F30" i="6" l="1"/>
  <c r="F32" i="6" s="1"/>
  <c r="F20" i="6"/>
  <c r="F22" i="6" s="1"/>
  <c r="N32" i="6" l="1"/>
  <c r="P32" i="6"/>
  <c r="H30" i="6"/>
  <c r="H32" i="6" s="1"/>
  <c r="P28" i="6"/>
  <c r="J28" i="6"/>
  <c r="P27" i="6"/>
  <c r="J27" i="6"/>
  <c r="P26" i="6"/>
  <c r="J26" i="6"/>
  <c r="P25" i="6"/>
  <c r="J25" i="6"/>
  <c r="N22" i="6"/>
  <c r="H20" i="6"/>
  <c r="H22" i="6" s="1"/>
  <c r="P19" i="6"/>
  <c r="J19" i="6"/>
  <c r="P18" i="6"/>
  <c r="J18" i="6"/>
  <c r="P17" i="6"/>
  <c r="J17" i="6"/>
  <c r="P16" i="6"/>
  <c r="J16" i="6"/>
  <c r="P22" i="6" l="1"/>
  <c r="J22" i="6"/>
  <c r="J32" i="6"/>
  <c r="J20" i="6"/>
  <c r="J30" i="6"/>
  <c r="L56" i="5"/>
  <c r="H56" i="5"/>
  <c r="J54" i="5"/>
  <c r="J56" i="5" s="1"/>
  <c r="F54" i="5"/>
  <c r="N54" i="5" s="1"/>
  <c r="P52" i="5"/>
  <c r="N52" i="5"/>
  <c r="P51" i="5"/>
  <c r="N51" i="5"/>
  <c r="P50" i="5"/>
  <c r="N50" i="5"/>
  <c r="P49" i="5"/>
  <c r="N49" i="5"/>
  <c r="J44" i="5"/>
  <c r="J46" i="5" s="1"/>
  <c r="F44" i="5"/>
  <c r="F46" i="5" s="1"/>
  <c r="L43" i="5"/>
  <c r="H43" i="5"/>
  <c r="P43" i="5" s="1"/>
  <c r="N43" i="5"/>
  <c r="L42" i="5"/>
  <c r="H42" i="5"/>
  <c r="N42" i="5"/>
  <c r="L41" i="5"/>
  <c r="H41" i="5"/>
  <c r="N41" i="5"/>
  <c r="L40" i="5"/>
  <c r="H40" i="5"/>
  <c r="P40" i="5" s="1"/>
  <c r="N40" i="5"/>
  <c r="L32" i="5"/>
  <c r="H32" i="5"/>
  <c r="P32" i="5" s="1"/>
  <c r="F32" i="5"/>
  <c r="J30" i="5"/>
  <c r="J32" i="5" s="1"/>
  <c r="F30" i="5"/>
  <c r="P28" i="5"/>
  <c r="N28" i="5"/>
  <c r="P27" i="5"/>
  <c r="N27" i="5"/>
  <c r="P26" i="5"/>
  <c r="N26" i="5"/>
  <c r="P25" i="5"/>
  <c r="N25" i="5"/>
  <c r="L22" i="5"/>
  <c r="H22" i="5"/>
  <c r="J20" i="5"/>
  <c r="J22" i="5" s="1"/>
  <c r="F20" i="5"/>
  <c r="F22" i="5" s="1"/>
  <c r="P19" i="5"/>
  <c r="N19" i="5"/>
  <c r="P18" i="5"/>
  <c r="N18" i="5"/>
  <c r="P17" i="5"/>
  <c r="N17" i="5"/>
  <c r="P16" i="5"/>
  <c r="N16" i="5"/>
  <c r="N56" i="2"/>
  <c r="L56" i="2"/>
  <c r="N32" i="2"/>
  <c r="L32" i="2"/>
  <c r="N22" i="2"/>
  <c r="L22" i="2"/>
  <c r="N32" i="5" l="1"/>
  <c r="P41" i="5"/>
  <c r="F56" i="5"/>
  <c r="L46" i="5"/>
  <c r="P56" i="5"/>
  <c r="P42" i="5"/>
  <c r="N56" i="5"/>
  <c r="N46" i="5"/>
  <c r="P22" i="5"/>
  <c r="N20" i="5"/>
  <c r="N22" i="5"/>
  <c r="N30" i="5"/>
  <c r="N44" i="5"/>
  <c r="H46" i="5"/>
  <c r="P46" i="5" l="1"/>
  <c r="F54" i="2"/>
  <c r="F56" i="2" s="1"/>
  <c r="F44" i="2"/>
  <c r="F46" i="2" s="1"/>
  <c r="L43" i="2"/>
  <c r="L42" i="2"/>
  <c r="L41" i="2"/>
  <c r="L40" i="2"/>
  <c r="F30" i="2"/>
  <c r="F32" i="2" s="1"/>
  <c r="F20" i="2"/>
  <c r="F22" i="2" s="1"/>
  <c r="N43" i="2"/>
  <c r="N42" i="2"/>
  <c r="N41" i="2"/>
  <c r="N40" i="2"/>
  <c r="N46" i="2" l="1"/>
  <c r="L46" i="2"/>
  <c r="H54" i="2" l="1"/>
  <c r="H56" i="2" s="1"/>
  <c r="P52" i="2"/>
  <c r="J52" i="2"/>
  <c r="P51" i="2"/>
  <c r="J51" i="2"/>
  <c r="P50" i="2"/>
  <c r="J50" i="2"/>
  <c r="P49" i="2"/>
  <c r="J49" i="2"/>
  <c r="H44" i="2"/>
  <c r="H46" i="2" s="1"/>
  <c r="P43" i="2"/>
  <c r="J43" i="2"/>
  <c r="P42" i="2"/>
  <c r="J42" i="2"/>
  <c r="P41" i="2"/>
  <c r="J41" i="2"/>
  <c r="P40" i="2"/>
  <c r="J40" i="2"/>
  <c r="J44" i="2" l="1"/>
  <c r="J54" i="2"/>
  <c r="P46" i="2"/>
  <c r="J46" i="2"/>
  <c r="J56" i="2"/>
  <c r="P56" i="2"/>
  <c r="J28" i="2"/>
  <c r="P28" i="2"/>
  <c r="P27" i="2" l="1"/>
  <c r="P26" i="2"/>
  <c r="P25" i="2"/>
  <c r="P19" i="2"/>
  <c r="P18" i="2"/>
  <c r="P17" i="2"/>
  <c r="P16" i="2"/>
  <c r="P32" i="2" l="1"/>
  <c r="P22" i="2"/>
  <c r="H20" i="2" l="1"/>
  <c r="J27" i="2" l="1"/>
  <c r="J26" i="2"/>
  <c r="J17" i="2"/>
  <c r="J18" i="2"/>
  <c r="J19" i="2"/>
  <c r="H30" i="2" l="1"/>
  <c r="J30" i="2" l="1"/>
  <c r="H32" i="2"/>
  <c r="J32" i="2" l="1"/>
  <c r="H22" i="2"/>
  <c r="J22" i="2" l="1"/>
  <c r="J20" i="2"/>
  <c r="J16" i="2" l="1"/>
  <c r="J25" i="2"/>
</calcChain>
</file>

<file path=xl/sharedStrings.xml><?xml version="1.0" encoding="utf-8"?>
<sst xmlns="http://schemas.openxmlformats.org/spreadsheetml/2006/main" count="309" uniqueCount="65">
  <si>
    <t>IMMEDIATE RELEASE</t>
  </si>
  <si>
    <t>M.J. Monahan</t>
  </si>
  <si>
    <t>(651) 293-2809</t>
  </si>
  <si>
    <t>(unaudited)</t>
  </si>
  <si>
    <t>ECOLAB INC.</t>
  </si>
  <si>
    <t>Consolidated</t>
  </si>
  <si>
    <t>Corporate</t>
  </si>
  <si>
    <t>(millions)</t>
  </si>
  <si>
    <t>Net Sales</t>
  </si>
  <si>
    <t>Operating Income</t>
  </si>
  <si>
    <t>Subtotal at fixed currency rates</t>
  </si>
  <si>
    <t>Global Energy</t>
  </si>
  <si>
    <t>Global Industrial</t>
  </si>
  <si>
    <t>Global Institutional</t>
  </si>
  <si>
    <t>Other</t>
  </si>
  <si>
    <t>Currency impact</t>
  </si>
  <si>
    <t>REPORTABLE SEGMENT INFORMATION</t>
  </si>
  <si>
    <r>
      <t>Note</t>
    </r>
    <r>
      <rPr>
        <sz val="9"/>
        <rFont val="Arial"/>
        <family val="2"/>
      </rPr>
      <t xml:space="preserve">: </t>
    </r>
  </si>
  <si>
    <t>Second Quarter Ended June 30</t>
  </si>
  <si>
    <t>SECOND QUARTER &amp; SIX MONTHS ENDED JUNE 30</t>
  </si>
  <si>
    <t>Public Currency Rates</t>
  </si>
  <si>
    <t>Six Months Ended June 30</t>
  </si>
  <si>
    <t>%</t>
  </si>
  <si>
    <t>Change</t>
  </si>
  <si>
    <t xml:space="preserve">The Corporate segment includes amortization from the Nalco merger intangible assets. The Corporate segment also includes </t>
  </si>
  <si>
    <t>special (gains) and charges reported on the Consolidated Statement of Income.</t>
  </si>
  <si>
    <t xml:space="preserve">eliminate the impact of exchange rate fluctuations on our international operations. The difference between the fixed </t>
  </si>
  <si>
    <t>currency exchange rates and the actual currency exchange rates is reported as “currency impact” in the above tables.</t>
  </si>
  <si>
    <t xml:space="preserve">We evaluate the performance of our international operations based on fixed currency exchange rates, which </t>
  </si>
  <si>
    <t>N/A</t>
  </si>
  <si>
    <t>2016</t>
  </si>
  <si>
    <t>Currency</t>
  </si>
  <si>
    <t>Rates</t>
  </si>
  <si>
    <t>Fixed</t>
  </si>
  <si>
    <t>Public</t>
  </si>
  <si>
    <t>2015</t>
  </si>
  <si>
    <t>% Change</t>
  </si>
  <si>
    <t xml:space="preserve">As shown in the "Fixed Currency Rates" portions of the tables above, we evaluate the performance of our international </t>
  </si>
  <si>
    <t xml:space="preserve">operations based on fixed currency exchange rates, which eliminate the impact of exchange rate fluctuations on our </t>
  </si>
  <si>
    <t xml:space="preserve">Values shown in the "Public Currency Rates" table above reflect amounts translated at actual public average rates of </t>
  </si>
  <si>
    <t>exchange prevailing during the corresponding period.</t>
  </si>
  <si>
    <t xml:space="preserve">international operations. The difference between the fixed currency exchange rates and the actual currency exchange </t>
  </si>
  <si>
    <t>rates is reported as “Currency impact” in the tables above.</t>
  </si>
  <si>
    <t>FIRST QUARTER ENDED MARCH 31</t>
  </si>
  <si>
    <t>First Quarter Ended March 31</t>
  </si>
  <si>
    <t>Fixed Currency Rates</t>
  </si>
  <si>
    <t xml:space="preserve">As shown in the "Fixed Currency Rates" portion of the table above, we evaluate the performance of our international </t>
  </si>
  <si>
    <t>rates is reported as “Currency impact” in the table above.</t>
  </si>
  <si>
    <r>
      <t>Note</t>
    </r>
    <r>
      <rPr>
        <sz val="10"/>
        <rFont val="Arial"/>
        <family val="2"/>
      </rPr>
      <t xml:space="preserve">: </t>
    </r>
  </si>
  <si>
    <t>Consolidated reported GAAP net sales</t>
  </si>
  <si>
    <t>Consolidated reported GAAP operating income</t>
  </si>
  <si>
    <t>The above table includes financial measures that have not been calculated in accordance with accounting principles generally accepted in the U.S. (“GAAP”), including fixed currency sales and fixed currency operating income. We provide these measures as additional information regarding our operating results. We use these non-GAAP measures internally to evaluate our performance and in making financial and operational decisions, including with respect to incentive compensation. We believe that our presentation of these measures provides investors with greater transparency with respect to our results of operations and that these measures are useful for period-to-period comparison of results. These non-GAAP financial measures are not in accordance with, or an alternative to, GAAP and may be different from non-GAAP measures used by other companies. Investors should not rely on any single financial measure when evaluating our business. We recommend that investors view these measures in conjunction with the GAAP measures included in the table.</t>
  </si>
  <si>
    <t>Effect of foreign currency translation</t>
  </si>
  <si>
    <t>*</t>
  </si>
  <si>
    <t>* Not meaningful.</t>
  </si>
  <si>
    <t>Global Institutional &amp; Specialty</t>
  </si>
  <si>
    <t>Global Healthcare &amp; Life Sciences</t>
  </si>
  <si>
    <t>Global Pest Elimination</t>
  </si>
  <si>
    <t>Third Quarter Ended</t>
  </si>
  <si>
    <t>September 30</t>
  </si>
  <si>
    <t>Nine Months Ended</t>
  </si>
  <si>
    <t xml:space="preserve">The Corporate segment includes amortization from the Nalco and Purolite transactions intangible assets. The Corporate segment also includes special (gains) and charges reported on the Consolidated Statement of Income. </t>
  </si>
  <si>
    <t>Amounts shown in the “Public Currency Rates” tables above reflect amounts translated at actual public average rates of exchange prevailing during the corresponding period and are provided for informational purposes.</t>
  </si>
  <si>
    <t>As shown in the “Fixed Currency Rates” tables above, we evaluate the performance of our international operations based on fixed currency exchange rates, which eliminate the impact of exchange rate fluctuations on our international operations. The difference between the fixed currency exchange rates and the public currency exchange rates is reported as “Currency impact” in the “Fixed Currency Rates” tables above.</t>
  </si>
  <si>
    <t xml:space="preserve">Operating Income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</si>
</sst>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 #,##0.0_);_(* \(#,##0.0\);_(* &quot;-&quot;??_);_(@_)"/>
    <numFmt numFmtId="166" formatCode="_(&quot;$&quot;* #,##0.0_);_(&quot;$&quot;* \(#,##0.0\);_(&quot;$&quot;* &quot;-&quot;??_);_(@_)"/>
    <numFmt numFmtId="167" formatCode="0%;\(0%\)"/>
    <numFmt numFmtId="168" formatCode="&quot;$&quot;#,##0.0"/>
  </numFmts>
  <fonts count="11" x14ac:knownFonts="1">
    <font>
      <sz val="10"/>
      <name val="Arial"/>
    </font>
    <font>
      <sz val="11"/>
      <color theme="1"/>
      <name val="Calibri"/>
      <family val="2"/>
      <scheme val="minor"/>
    </font>
    <font>
      <sz val="10"/>
      <name val="Arial"/>
      <family val="2"/>
    </font>
    <font>
      <sz val="8"/>
      <name val="Arial"/>
      <family val="2"/>
    </font>
    <font>
      <sz val="10"/>
      <name val="Arial"/>
      <family val="2"/>
    </font>
    <font>
      <b/>
      <sz val="10"/>
      <name val="Arial"/>
      <family val="2"/>
    </font>
    <font>
      <sz val="8"/>
      <name val="Arial"/>
      <family val="2"/>
    </font>
    <font>
      <b/>
      <sz val="9"/>
      <name val="Arial"/>
      <family val="2"/>
    </font>
    <font>
      <sz val="9"/>
      <name val="Arial"/>
      <family val="2"/>
    </font>
    <font>
      <sz val="10"/>
      <color theme="1"/>
      <name val="Times New Roman"/>
      <family val="1"/>
    </font>
    <font>
      <u/>
      <sz val="11"/>
      <color theme="10"/>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double">
        <color indexed="64"/>
      </bottom>
      <diagonal/>
    </border>
    <border>
      <left/>
      <right/>
      <top/>
      <bottom style="double">
        <color indexed="64"/>
      </bottom>
      <diagonal/>
    </border>
  </borders>
  <cellStyleXfs count="98">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1" fillId="0" borderId="0"/>
    <xf numFmtId="9" fontId="2" fillId="0" borderId="0"/>
    <xf numFmtId="44" fontId="2" fillId="0" borderId="0"/>
    <xf numFmtId="42" fontId="2" fillId="0" borderId="0"/>
    <xf numFmtId="43" fontId="2" fillId="0" borderId="0"/>
    <xf numFmtId="41" fontId="2" fillId="0" borderId="0"/>
    <xf numFmtId="0" fontId="10" fillId="0" borderId="0"/>
    <xf numFmtId="0" fontId="1" fillId="0" borderId="0"/>
    <xf numFmtId="0" fontId="10" fillId="0" borderId="0"/>
    <xf numFmtId="0" fontId="1" fillId="0" borderId="0"/>
    <xf numFmtId="0" fontId="2" fillId="0" borderId="0"/>
    <xf numFmtId="43" fontId="2" fillId="0" borderId="0"/>
    <xf numFmtId="44" fontId="2" fillId="0" borderId="0"/>
    <xf numFmtId="9" fontId="2" fillId="0" borderId="0"/>
    <xf numFmtId="43" fontId="1" fillId="0" borderId="0"/>
    <xf numFmtId="9" fontId="1" fillId="0" borderId="0"/>
    <xf numFmtId="44" fontId="1" fillId="0" borderId="0"/>
    <xf numFmtId="0" fontId="1" fillId="0" borderId="0"/>
    <xf numFmtId="0" fontId="2" fillId="0" borderId="0"/>
    <xf numFmtId="44" fontId="2" fillId="0" borderId="0"/>
    <xf numFmtId="43" fontId="2" fillId="0" borderId="0"/>
    <xf numFmtId="43" fontId="2" fillId="0" borderId="0"/>
    <xf numFmtId="44" fontId="2" fillId="0" borderId="0"/>
    <xf numFmtId="43" fontId="2" fillId="0" borderId="0"/>
    <xf numFmtId="43" fontId="2" fillId="0" borderId="0"/>
    <xf numFmtId="43" fontId="2" fillId="0" borderId="0"/>
    <xf numFmtId="44" fontId="2" fillId="0" borderId="0"/>
    <xf numFmtId="44" fontId="2" fillId="0" borderId="0"/>
    <xf numFmtId="44" fontId="2" fillId="0" borderId="0"/>
    <xf numFmtId="44" fontId="2" fillId="0" borderId="0"/>
    <xf numFmtId="44" fontId="2" fillId="0" borderId="0"/>
    <xf numFmtId="44" fontId="2" fillId="0" borderId="0"/>
    <xf numFmtId="43" fontId="2" fillId="0" borderId="0"/>
    <xf numFmtId="43" fontId="2" fillId="0" borderId="0"/>
    <xf numFmtId="43" fontId="2" fillId="0" borderId="0"/>
    <xf numFmtId="43" fontId="2" fillId="0" borderId="0"/>
    <xf numFmtId="43" fontId="2" fillId="0" borderId="0"/>
    <xf numFmtId="44" fontId="2" fillId="0" borderId="0"/>
    <xf numFmtId="9" fontId="2" fillId="0" borderId="0"/>
    <xf numFmtId="43" fontId="1" fillId="0" borderId="0"/>
    <xf numFmtId="9" fontId="1" fillId="0" borderId="0"/>
    <xf numFmtId="44" fontId="1" fillId="0" borderId="0"/>
    <xf numFmtId="0" fontId="1" fillId="0" borderId="0"/>
    <xf numFmtId="44" fontId="2" fillId="0" borderId="0"/>
    <xf numFmtId="44" fontId="2" fillId="0" borderId="0"/>
    <xf numFmtId="43" fontId="2" fillId="0" borderId="0"/>
    <xf numFmtId="44" fontId="2" fillId="0" borderId="0"/>
    <xf numFmtId="43" fontId="2" fillId="0" borderId="0"/>
    <xf numFmtId="44" fontId="2" fillId="0" borderId="0"/>
    <xf numFmtId="44" fontId="2" fillId="0" borderId="0"/>
    <xf numFmtId="44" fontId="2" fillId="0" borderId="0"/>
    <xf numFmtId="44" fontId="2" fillId="0" borderId="0"/>
    <xf numFmtId="43" fontId="2" fillId="0" borderId="0"/>
    <xf numFmtId="44" fontId="2" fillId="0" borderId="0"/>
    <xf numFmtId="43" fontId="2" fillId="0" borderId="0"/>
    <xf numFmtId="43" fontId="2" fillId="0" borderId="0"/>
    <xf numFmtId="43" fontId="2" fillId="0" borderId="0"/>
    <xf numFmtId="43" fontId="2" fillId="0" borderId="0"/>
    <xf numFmtId="0" fontId="1" fillId="0" borderId="0"/>
    <xf numFmtId="43" fontId="1" fillId="0" borderId="0"/>
    <xf numFmtId="44" fontId="1" fillId="0" borderId="0"/>
    <xf numFmtId="44" fontId="2" fillId="0" borderId="0"/>
    <xf numFmtId="43" fontId="2" fillId="0" borderId="0"/>
    <xf numFmtId="43" fontId="1" fillId="0" borderId="0"/>
    <xf numFmtId="44" fontId="1" fillId="0" borderId="0"/>
    <xf numFmtId="0" fontId="1" fillId="0" borderId="0"/>
    <xf numFmtId="0" fontId="1" fillId="0" borderId="0"/>
    <xf numFmtId="43" fontId="2" fillId="0" borderId="0"/>
    <xf numFmtId="44" fontId="2" fillId="0" borderId="0"/>
    <xf numFmtId="43" fontId="2" fillId="0" borderId="0"/>
    <xf numFmtId="0" fontId="2" fillId="0" borderId="0"/>
    <xf numFmtId="43" fontId="2" fillId="0" borderId="0"/>
    <xf numFmtId="44" fontId="2" fillId="0" borderId="0"/>
    <xf numFmtId="0" fontId="2" fillId="0" borderId="0"/>
    <xf numFmtId="0" fontId="9" fillId="0" borderId="0"/>
    <xf numFmtId="0" fontId="9" fillId="0" borderId="0"/>
    <xf numFmtId="44" fontId="2" fillId="0" borderId="0"/>
    <xf numFmtId="0" fontId="1" fillId="0" borderId="0"/>
    <xf numFmtId="9" fontId="1" fillId="0" borderId="0"/>
    <xf numFmtId="44" fontId="1" fillId="0" borderId="0"/>
    <xf numFmtId="43" fontId="1" fillId="0" borderId="0"/>
    <xf numFmtId="0" fontId="1" fillId="0" borderId="0"/>
    <xf numFmtId="0" fontId="1" fillId="0" borderId="0"/>
    <xf numFmtId="43" fontId="1" fillId="0" borderId="0"/>
    <xf numFmtId="9" fontId="1" fillId="0" borderId="0"/>
    <xf numFmtId="44" fontId="1" fillId="0" borderId="0"/>
    <xf numFmtId="0" fontId="1" fillId="0" borderId="0"/>
    <xf numFmtId="0" fontId="2" fillId="0" borderId="0"/>
    <xf numFmtId="43" fontId="2" fillId="0" borderId="0"/>
    <xf numFmtId="0" fontId="2" fillId="0" borderId="0"/>
    <xf numFmtId="44" fontId="2" fillId="0" borderId="0"/>
    <xf numFmtId="43" fontId="2" fillId="0" borderId="0"/>
    <xf numFmtId="44" fontId="2" fillId="0" borderId="0"/>
    <xf numFmtId="43" fontId="2" fillId="0" borderId="0"/>
  </cellStyleXfs>
  <cellXfs count="88">
    <xf numFmtId="0" fontId="0" fillId="0" borderId="0" xfId="0"/>
    <xf numFmtId="0" fontId="4" fillId="0" borderId="0" xfId="0" applyFont="1"/>
    <xf numFmtId="15" fontId="4" fillId="0" borderId="0" xfId="0" applyNumberFormat="1" applyFont="1" applyAlignment="1">
      <alignment horizontal="center"/>
    </xf>
    <xf numFmtId="3" fontId="4" fillId="0" borderId="0" xfId="0" applyNumberFormat="1" applyFont="1"/>
    <xf numFmtId="164" fontId="5" fillId="0" borderId="0" xfId="0" applyNumberFormat="1" applyFont="1"/>
    <xf numFmtId="164" fontId="4" fillId="0" borderId="0" xfId="0" applyNumberFormat="1" applyFont="1"/>
    <xf numFmtId="42" fontId="4" fillId="0" borderId="0" xfId="0" applyNumberFormat="1" applyFont="1"/>
    <xf numFmtId="41" fontId="4" fillId="0" borderId="0" xfId="0" applyNumberFormat="1" applyFont="1"/>
    <xf numFmtId="41" fontId="5" fillId="0" borderId="0" xfId="0" applyNumberFormat="1" applyFont="1"/>
    <xf numFmtId="0" fontId="5" fillId="0" borderId="0" xfId="0" applyFont="1"/>
    <xf numFmtId="0" fontId="6" fillId="0" borderId="0" xfId="0" applyFont="1"/>
    <xf numFmtId="0" fontId="7" fillId="0" borderId="0" xfId="0" applyFont="1"/>
    <xf numFmtId="0" fontId="8" fillId="0" borderId="0" xfId="0" applyFont="1"/>
    <xf numFmtId="9" fontId="6" fillId="0" borderId="0" xfId="3" applyFont="1" applyFill="1" applyAlignment="1">
      <alignment horizontal="center"/>
    </xf>
    <xf numFmtId="166" fontId="4" fillId="0" borderId="0" xfId="2" applyNumberFormat="1" applyFont="1" applyFill="1" applyBorder="1"/>
    <xf numFmtId="165" fontId="4" fillId="0" borderId="0" xfId="1" applyNumberFormat="1" applyFont="1" applyFill="1" applyBorder="1"/>
    <xf numFmtId="37" fontId="4" fillId="0" borderId="0" xfId="0" applyNumberFormat="1" applyFont="1"/>
    <xf numFmtId="0" fontId="4" fillId="0" borderId="1" xfId="0" applyFont="1" applyBorder="1" applyAlignment="1">
      <alignment horizontal="center"/>
    </xf>
    <xf numFmtId="0" fontId="2" fillId="0" borderId="0" xfId="0" applyFont="1"/>
    <xf numFmtId="0" fontId="5" fillId="0" borderId="1" xfId="0" applyFont="1" applyBorder="1" applyAlignment="1">
      <alignment horizontal="center"/>
    </xf>
    <xf numFmtId="166" fontId="5" fillId="0" borderId="0" xfId="2" applyNumberFormat="1" applyFont="1" applyFill="1" applyBorder="1"/>
    <xf numFmtId="165" fontId="5" fillId="0" borderId="0" xfId="1" applyNumberFormat="1" applyFont="1" applyFill="1" applyBorder="1"/>
    <xf numFmtId="166" fontId="2" fillId="0" borderId="0" xfId="2" applyNumberFormat="1" applyFont="1" applyFill="1" applyBorder="1"/>
    <xf numFmtId="0" fontId="2" fillId="0" borderId="1" xfId="0" applyFont="1" applyBorder="1" applyAlignment="1">
      <alignment horizontal="center"/>
    </xf>
    <xf numFmtId="165" fontId="2" fillId="0" borderId="0" xfId="1" applyNumberFormat="1" applyFont="1" applyFill="1" applyBorder="1"/>
    <xf numFmtId="165" fontId="2" fillId="0" borderId="1" xfId="1" applyNumberFormat="1" applyFont="1" applyFill="1" applyBorder="1"/>
    <xf numFmtId="165" fontId="2" fillId="0" borderId="0" xfId="1" applyNumberFormat="1" applyFont="1" applyFill="1" applyBorder="1" applyAlignment="1">
      <alignment horizontal="right"/>
    </xf>
    <xf numFmtId="166" fontId="2" fillId="0" borderId="2" xfId="2" applyNumberFormat="1" applyFont="1" applyFill="1" applyBorder="1"/>
    <xf numFmtId="3" fontId="2" fillId="0" borderId="0" xfId="0" applyNumberFormat="1" applyFont="1"/>
    <xf numFmtId="3" fontId="2" fillId="0" borderId="0" xfId="0" quotePrefix="1" applyNumberFormat="1" applyFont="1"/>
    <xf numFmtId="165" fontId="5" fillId="0" borderId="1" xfId="1" applyNumberFormat="1" applyFont="1" applyFill="1" applyBorder="1"/>
    <xf numFmtId="165" fontId="5" fillId="0" borderId="0" xfId="1" applyNumberFormat="1" applyFont="1" applyFill="1" applyBorder="1" applyAlignment="1">
      <alignment horizontal="right"/>
    </xf>
    <xf numFmtId="166" fontId="5" fillId="0" borderId="2" xfId="2" applyNumberFormat="1" applyFont="1" applyFill="1" applyBorder="1"/>
    <xf numFmtId="3" fontId="5" fillId="0" borderId="0" xfId="0" applyNumberFormat="1" applyFont="1"/>
    <xf numFmtId="3" fontId="5" fillId="0" borderId="0" xfId="0" quotePrefix="1" applyNumberFormat="1" applyFont="1"/>
    <xf numFmtId="165" fontId="5" fillId="0" borderId="1" xfId="1" applyNumberFormat="1" applyFont="1" applyFill="1" applyBorder="1" applyAlignment="1">
      <alignment horizontal="right"/>
    </xf>
    <xf numFmtId="16" fontId="2" fillId="0" borderId="0" xfId="0" quotePrefix="1" applyNumberFormat="1" applyFont="1" applyAlignment="1">
      <alignment horizontal="center"/>
    </xf>
    <xf numFmtId="16" fontId="5" fillId="0" borderId="1" xfId="0" quotePrefix="1" applyNumberFormat="1" applyFont="1" applyBorder="1" applyAlignment="1">
      <alignment horizontal="center"/>
    </xf>
    <xf numFmtId="15" fontId="5" fillId="0" borderId="0" xfId="0" applyNumberFormat="1" applyFont="1"/>
    <xf numFmtId="0" fontId="4" fillId="0" borderId="0" xfId="0" applyFont="1" applyAlignment="1">
      <alignment horizontal="center"/>
    </xf>
    <xf numFmtId="165" fontId="2" fillId="0" borderId="1" xfId="1" applyNumberFormat="1" applyFont="1" applyFill="1" applyBorder="1" applyAlignment="1">
      <alignment horizontal="right"/>
    </xf>
    <xf numFmtId="0" fontId="5" fillId="0" borderId="0" xfId="0" applyFont="1" applyAlignment="1">
      <alignment horizontal="center"/>
    </xf>
    <xf numFmtId="0" fontId="2" fillId="0" borderId="0" xfId="0" applyFont="1" applyAlignment="1">
      <alignment horizontal="center"/>
    </xf>
    <xf numFmtId="16" fontId="2" fillId="0" borderId="1" xfId="0" quotePrefix="1" applyNumberFormat="1" applyFont="1" applyBorder="1" applyAlignment="1">
      <alignment horizontal="center"/>
    </xf>
    <xf numFmtId="16" fontId="5" fillId="0" borderId="0" xfId="0" quotePrefix="1" applyNumberFormat="1" applyFont="1"/>
    <xf numFmtId="15" fontId="2" fillId="0" borderId="0" xfId="0" applyNumberFormat="1" applyFont="1" applyAlignment="1">
      <alignment horizontal="center"/>
    </xf>
    <xf numFmtId="9" fontId="2" fillId="0" borderId="0" xfId="3" applyFont="1" applyFill="1" applyAlignment="1">
      <alignment horizontal="center"/>
    </xf>
    <xf numFmtId="167" fontId="2" fillId="0" borderId="0" xfId="3" applyNumberFormat="1" applyFont="1" applyFill="1" applyAlignment="1">
      <alignment horizontal="center"/>
    </xf>
    <xf numFmtId="9" fontId="2" fillId="0" borderId="2" xfId="3" applyFont="1" applyFill="1" applyBorder="1" applyAlignment="1">
      <alignment horizontal="center"/>
    </xf>
    <xf numFmtId="167" fontId="2" fillId="0" borderId="3" xfId="3" applyNumberFormat="1" applyFont="1" applyFill="1" applyBorder="1" applyAlignment="1">
      <alignment horizontal="center"/>
    </xf>
    <xf numFmtId="9" fontId="2" fillId="0" borderId="3" xfId="3" applyFont="1" applyFill="1" applyBorder="1" applyAlignment="1">
      <alignment horizontal="center"/>
    </xf>
    <xf numFmtId="0" fontId="2" fillId="0" borderId="1" xfId="3" applyNumberFormat="1" applyFont="1" applyFill="1" applyBorder="1" applyAlignment="1">
      <alignment horizontal="center" vertical="center"/>
    </xf>
    <xf numFmtId="167" fontId="2" fillId="0" borderId="1" xfId="3" applyNumberFormat="1" applyFont="1" applyFill="1" applyBorder="1" applyAlignment="1">
      <alignment horizontal="center"/>
    </xf>
    <xf numFmtId="0" fontId="2" fillId="0" borderId="0" xfId="0" applyFont="1" applyAlignment="1">
      <alignment horizontal="left" vertical="top" wrapText="1"/>
    </xf>
    <xf numFmtId="0" fontId="2" fillId="0" borderId="0" xfId="22"/>
    <xf numFmtId="0" fontId="5" fillId="0" borderId="0" xfId="22" applyFont="1"/>
    <xf numFmtId="164" fontId="5" fillId="0" borderId="0" xfId="22" applyNumberFormat="1" applyFont="1"/>
    <xf numFmtId="0" fontId="2" fillId="0" borderId="3" xfId="22" applyBorder="1"/>
    <xf numFmtId="0" fontId="2" fillId="0" borderId="1" xfId="22" applyBorder="1"/>
    <xf numFmtId="15" fontId="2" fillId="0" borderId="0" xfId="22" applyNumberFormat="1" applyAlignment="1">
      <alignment horizontal="center"/>
    </xf>
    <xf numFmtId="9" fontId="2" fillId="0" borderId="0" xfId="3" applyFont="1" applyFill="1" applyBorder="1" applyAlignment="1">
      <alignment horizontal="center"/>
    </xf>
    <xf numFmtId="16" fontId="2" fillId="0" borderId="0" xfId="22" quotePrefix="1" applyNumberFormat="1" applyAlignment="1">
      <alignment horizontal="center"/>
    </xf>
    <xf numFmtId="0" fontId="2" fillId="0" borderId="1" xfId="22" applyBorder="1" applyAlignment="1">
      <alignment horizontal="center"/>
    </xf>
    <xf numFmtId="3" fontId="5" fillId="0" borderId="0" xfId="22" applyNumberFormat="1" applyFont="1"/>
    <xf numFmtId="3" fontId="5" fillId="0" borderId="0" xfId="22" quotePrefix="1" applyNumberFormat="1" applyFont="1"/>
    <xf numFmtId="3" fontId="2" fillId="0" borderId="0" xfId="22" applyNumberFormat="1"/>
    <xf numFmtId="164" fontId="2" fillId="0" borderId="0" xfId="22" applyNumberFormat="1"/>
    <xf numFmtId="42" fontId="2" fillId="0" borderId="0" xfId="22" applyNumberFormat="1"/>
    <xf numFmtId="41" fontId="2" fillId="0" borderId="0" xfId="22" applyNumberFormat="1"/>
    <xf numFmtId="41" fontId="5" fillId="0" borderId="0" xfId="22" applyNumberFormat="1" applyFont="1"/>
    <xf numFmtId="3" fontId="2" fillId="0" borderId="0" xfId="22" quotePrefix="1" applyNumberFormat="1"/>
    <xf numFmtId="0" fontId="5" fillId="0" borderId="1" xfId="22" applyFont="1" applyBorder="1" applyAlignment="1">
      <alignment horizontal="center"/>
    </xf>
    <xf numFmtId="167" fontId="2" fillId="0" borderId="0" xfId="3" applyNumberFormat="1" applyFont="1" applyFill="1" applyBorder="1" applyAlignment="1">
      <alignment horizontal="center"/>
    </xf>
    <xf numFmtId="168" fontId="5" fillId="0" borderId="0" xfId="22" applyNumberFormat="1" applyFont="1"/>
    <xf numFmtId="0" fontId="2" fillId="0" borderId="0" xfId="22" applyAlignment="1">
      <alignment horizontal="left" vertical="top" wrapText="1"/>
    </xf>
    <xf numFmtId="0" fontId="5" fillId="0" borderId="0" xfId="22" applyFont="1" applyAlignment="1">
      <alignment horizontal="center"/>
    </xf>
    <xf numFmtId="15" fontId="2" fillId="0" borderId="0" xfId="22" applyNumberFormat="1" applyAlignment="1">
      <alignment horizontal="center"/>
    </xf>
    <xf numFmtId="16" fontId="5" fillId="0" borderId="1" xfId="22" quotePrefix="1" applyNumberFormat="1" applyFont="1" applyBorder="1" applyAlignment="1">
      <alignment horizontal="center"/>
    </xf>
    <xf numFmtId="15" fontId="5" fillId="0" borderId="1" xfId="22" quotePrefix="1" applyNumberFormat="1" applyFont="1" applyBorder="1" applyAlignment="1">
      <alignment horizontal="center"/>
    </xf>
    <xf numFmtId="15" fontId="5" fillId="0" borderId="1" xfId="22" applyNumberFormat="1" applyFont="1" applyBorder="1" applyAlignment="1">
      <alignment horizontal="center"/>
    </xf>
    <xf numFmtId="15" fontId="5" fillId="0" borderId="0" xfId="22" applyNumberFormat="1" applyFont="1" applyAlignment="1">
      <alignment horizontal="center"/>
    </xf>
    <xf numFmtId="0" fontId="2" fillId="0" borderId="0" xfId="0" applyFont="1" applyAlignment="1">
      <alignment horizontal="left" vertical="top" wrapText="1"/>
    </xf>
    <xf numFmtId="0" fontId="2" fillId="0" borderId="0" xfId="22" applyAlignment="1">
      <alignment horizontal="left" vertical="top" wrapText="1"/>
    </xf>
    <xf numFmtId="16" fontId="5" fillId="0" borderId="1" xfId="0" quotePrefix="1" applyNumberFormat="1" applyFont="1" applyBorder="1" applyAlignment="1">
      <alignment horizontal="center"/>
    </xf>
    <xf numFmtId="0" fontId="5" fillId="0" borderId="0" xfId="0" applyFont="1" applyAlignment="1">
      <alignment horizontal="center"/>
    </xf>
    <xf numFmtId="15" fontId="2" fillId="0" borderId="0" xfId="0" applyNumberFormat="1" applyFont="1" applyAlignment="1">
      <alignment horizontal="center"/>
    </xf>
    <xf numFmtId="15" fontId="5" fillId="0" borderId="1" xfId="0" applyNumberFormat="1" applyFont="1" applyBorder="1" applyAlignment="1">
      <alignment horizontal="center"/>
    </xf>
    <xf numFmtId="16" fontId="2" fillId="0" borderId="1" xfId="0" quotePrefix="1" applyNumberFormat="1" applyFont="1" applyBorder="1" applyAlignment="1">
      <alignment horizontal="center"/>
    </xf>
  </cellXfs>
  <cellStyles count="98">
    <cellStyle name="Comma" xfId="1" builtinId="3"/>
    <cellStyle name="Comma [0] 2" xfId="9" xr:uid="{00000000-0005-0000-0000-000001000000}"/>
    <cellStyle name="Comma 10" xfId="37" xr:uid="{00000000-0005-0000-0000-000002000000}"/>
    <cellStyle name="Comma 11" xfId="38" xr:uid="{00000000-0005-0000-0000-000003000000}"/>
    <cellStyle name="Comma 12" xfId="40" xr:uid="{00000000-0005-0000-0000-000004000000}"/>
    <cellStyle name="Comma 13" xfId="39" xr:uid="{00000000-0005-0000-0000-000005000000}"/>
    <cellStyle name="Comma 14" xfId="51" xr:uid="{00000000-0005-0000-0000-000006000000}"/>
    <cellStyle name="Comma 15" xfId="56" xr:uid="{00000000-0005-0000-0000-000007000000}"/>
    <cellStyle name="Comma 16" xfId="58" xr:uid="{00000000-0005-0000-0000-000008000000}"/>
    <cellStyle name="Comma 17" xfId="59" xr:uid="{00000000-0005-0000-0000-000009000000}"/>
    <cellStyle name="Comma 18" xfId="60" xr:uid="{00000000-0005-0000-0000-00000A000000}"/>
    <cellStyle name="Comma 19" xfId="61" xr:uid="{00000000-0005-0000-0000-00000B000000}"/>
    <cellStyle name="Comma 2" xfId="24" xr:uid="{00000000-0005-0000-0000-00000C000000}"/>
    <cellStyle name="Comma 2 2" xfId="49" xr:uid="{00000000-0005-0000-0000-00000D000000}"/>
    <cellStyle name="Comma 2 3" xfId="66" xr:uid="{00000000-0005-0000-0000-00000E000000}"/>
    <cellStyle name="Comma 2 4" xfId="92" xr:uid="{00000000-0005-0000-0000-00000F000000}"/>
    <cellStyle name="Comma 20" xfId="63" xr:uid="{00000000-0005-0000-0000-000010000000}"/>
    <cellStyle name="Comma 21" xfId="67" xr:uid="{00000000-0005-0000-0000-000011000000}"/>
    <cellStyle name="Comma 22" xfId="8" xr:uid="{00000000-0005-0000-0000-000012000000}"/>
    <cellStyle name="Comma 23" xfId="73" xr:uid="{00000000-0005-0000-0000-000013000000}"/>
    <cellStyle name="Comma 24" xfId="95" xr:uid="{00000000-0005-0000-0000-000014000000}"/>
    <cellStyle name="Comma 25" xfId="97" xr:uid="{00000000-0005-0000-0000-000015000000}"/>
    <cellStyle name="Comma 26" xfId="71" xr:uid="{00000000-0005-0000-0000-000016000000}"/>
    <cellStyle name="Comma 27" xfId="75" xr:uid="{00000000-0005-0000-0000-000017000000}"/>
    <cellStyle name="Comma 3" xfId="18" xr:uid="{00000000-0005-0000-0000-000018000000}"/>
    <cellStyle name="Comma 3 2" xfId="43" xr:uid="{00000000-0005-0000-0000-000019000000}"/>
    <cellStyle name="Comma 3 3" xfId="84" xr:uid="{00000000-0005-0000-0000-00001A000000}"/>
    <cellStyle name="Comma 3 4" xfId="87" xr:uid="{00000000-0005-0000-0000-00001B000000}"/>
    <cellStyle name="Comma 4" xfId="15" xr:uid="{00000000-0005-0000-0000-00001C000000}"/>
    <cellStyle name="Comma 5" xfId="25" xr:uid="{00000000-0005-0000-0000-00001D000000}"/>
    <cellStyle name="Comma 6" xfId="27" xr:uid="{00000000-0005-0000-0000-00001E000000}"/>
    <cellStyle name="Comma 7" xfId="28" xr:uid="{00000000-0005-0000-0000-00001F000000}"/>
    <cellStyle name="Comma 8" xfId="29" xr:uid="{00000000-0005-0000-0000-000020000000}"/>
    <cellStyle name="Comma 9" xfId="36" xr:uid="{00000000-0005-0000-0000-000021000000}"/>
    <cellStyle name="Currency" xfId="2" builtinId="4"/>
    <cellStyle name="Currency [0] 2" xfId="7" xr:uid="{00000000-0005-0000-0000-000023000000}"/>
    <cellStyle name="Currency 10" xfId="31" xr:uid="{00000000-0005-0000-0000-000024000000}"/>
    <cellStyle name="Currency 11" xfId="34" xr:uid="{00000000-0005-0000-0000-000025000000}"/>
    <cellStyle name="Currency 12" xfId="41" xr:uid="{00000000-0005-0000-0000-000026000000}"/>
    <cellStyle name="Currency 13" xfId="50" xr:uid="{00000000-0005-0000-0000-000027000000}"/>
    <cellStyle name="Currency 14" xfId="55" xr:uid="{00000000-0005-0000-0000-000028000000}"/>
    <cellStyle name="Currency 15" xfId="52" xr:uid="{00000000-0005-0000-0000-000029000000}"/>
    <cellStyle name="Currency 16" xfId="47" xr:uid="{00000000-0005-0000-0000-00002A000000}"/>
    <cellStyle name="Currency 17" xfId="53" xr:uid="{00000000-0005-0000-0000-00002B000000}"/>
    <cellStyle name="Currency 18" xfId="54" xr:uid="{00000000-0005-0000-0000-00002C000000}"/>
    <cellStyle name="Currency 19" xfId="57" xr:uid="{00000000-0005-0000-0000-00002D000000}"/>
    <cellStyle name="Currency 2" xfId="23" xr:uid="{00000000-0005-0000-0000-00002E000000}"/>
    <cellStyle name="Currency 2 2" xfId="48" xr:uid="{00000000-0005-0000-0000-00002F000000}"/>
    <cellStyle name="Currency 2 3" xfId="65" xr:uid="{00000000-0005-0000-0000-000030000000}"/>
    <cellStyle name="Currency 20" xfId="64" xr:uid="{00000000-0005-0000-0000-000031000000}"/>
    <cellStyle name="Currency 21" xfId="68" xr:uid="{00000000-0005-0000-0000-000032000000}"/>
    <cellStyle name="Currency 22" xfId="6" xr:uid="{00000000-0005-0000-0000-000033000000}"/>
    <cellStyle name="Currency 23" xfId="72" xr:uid="{00000000-0005-0000-0000-000034000000}"/>
    <cellStyle name="Currency 24" xfId="94" xr:uid="{00000000-0005-0000-0000-000035000000}"/>
    <cellStyle name="Currency 25" xfId="96" xr:uid="{00000000-0005-0000-0000-000036000000}"/>
    <cellStyle name="Currency 26" xfId="80" xr:uid="{00000000-0005-0000-0000-000037000000}"/>
    <cellStyle name="Currency 27" xfId="76" xr:uid="{00000000-0005-0000-0000-000038000000}"/>
    <cellStyle name="Currency 3" xfId="20" xr:uid="{00000000-0005-0000-0000-000039000000}"/>
    <cellStyle name="Currency 3 2" xfId="45" xr:uid="{00000000-0005-0000-0000-00003A000000}"/>
    <cellStyle name="Currency 3 3" xfId="83" xr:uid="{00000000-0005-0000-0000-00003B000000}"/>
    <cellStyle name="Currency 3 4" xfId="89" xr:uid="{00000000-0005-0000-0000-00003C000000}"/>
    <cellStyle name="Currency 4" xfId="16" xr:uid="{00000000-0005-0000-0000-00003D000000}"/>
    <cellStyle name="Currency 5" xfId="26" xr:uid="{00000000-0005-0000-0000-00003E000000}"/>
    <cellStyle name="Currency 6" xfId="30" xr:uid="{00000000-0005-0000-0000-00003F000000}"/>
    <cellStyle name="Currency 7" xfId="33" xr:uid="{00000000-0005-0000-0000-000040000000}"/>
    <cellStyle name="Currency 8" xfId="35" xr:uid="{00000000-0005-0000-0000-000041000000}"/>
    <cellStyle name="Currency 9" xfId="32" xr:uid="{00000000-0005-0000-0000-000042000000}"/>
    <cellStyle name="Hyperlink" xfId="10" xr:uid="{00000000-0005-0000-0000-000043000000}"/>
    <cellStyle name="Hyperlink 2" xfId="12" xr:uid="{00000000-0005-0000-0000-000044000000}"/>
    <cellStyle name="Normal" xfId="0" builtinId="0"/>
    <cellStyle name="Normal 2" xfId="11" xr:uid="{00000000-0005-0000-0000-000046000000}"/>
    <cellStyle name="Normal 2 2" xfId="22" xr:uid="{00000000-0005-0000-0000-000047000000}"/>
    <cellStyle name="Normal 2 3" xfId="70" xr:uid="{00000000-0005-0000-0000-000048000000}"/>
    <cellStyle name="Normal 2 4" xfId="78" xr:uid="{00000000-0005-0000-0000-000049000000}"/>
    <cellStyle name="Normal 3" xfId="14" xr:uid="{00000000-0005-0000-0000-00004A000000}"/>
    <cellStyle name="Normal 3 2" xfId="13" xr:uid="{00000000-0005-0000-0000-00004B000000}"/>
    <cellStyle name="Normal 3 2 2" xfId="81" xr:uid="{00000000-0005-0000-0000-00004C000000}"/>
    <cellStyle name="Normal 3 2 3" xfId="90" xr:uid="{00000000-0005-0000-0000-00004D000000}"/>
    <cellStyle name="Normal 3 3" xfId="21" xr:uid="{00000000-0005-0000-0000-00004E000000}"/>
    <cellStyle name="Normal 3 4" xfId="46" xr:uid="{00000000-0005-0000-0000-00004F000000}"/>
    <cellStyle name="Normal 3 5" xfId="77" xr:uid="{00000000-0005-0000-0000-000050000000}"/>
    <cellStyle name="Normal 3 6" xfId="86" xr:uid="{00000000-0005-0000-0000-000051000000}"/>
    <cellStyle name="Normal 4" xfId="62" xr:uid="{00000000-0005-0000-0000-000052000000}"/>
    <cellStyle name="Normal 4 2" xfId="85" xr:uid="{00000000-0005-0000-0000-000053000000}"/>
    <cellStyle name="Normal 4 3" xfId="74" xr:uid="{00000000-0005-0000-0000-000054000000}"/>
    <cellStyle name="Normal 5" xfId="69" xr:uid="{00000000-0005-0000-0000-000055000000}"/>
    <cellStyle name="Normal 6" xfId="4" xr:uid="{00000000-0005-0000-0000-000056000000}"/>
    <cellStyle name="Normal 6 2" xfId="91" xr:uid="{00000000-0005-0000-0000-000057000000}"/>
    <cellStyle name="Normal 7" xfId="93" xr:uid="{00000000-0005-0000-0000-000058000000}"/>
    <cellStyle name="Normal 8" xfId="79" xr:uid="{00000000-0005-0000-0000-000059000000}"/>
    <cellStyle name="Percent" xfId="3" builtinId="5"/>
    <cellStyle name="Percent 2" xfId="19" xr:uid="{00000000-0005-0000-0000-00005B000000}"/>
    <cellStyle name="Percent 2 2" xfId="44" xr:uid="{00000000-0005-0000-0000-00005C000000}"/>
    <cellStyle name="Percent 2 3" xfId="82" xr:uid="{00000000-0005-0000-0000-00005D000000}"/>
    <cellStyle name="Percent 2 4" xfId="88" xr:uid="{00000000-0005-0000-0000-00005E000000}"/>
    <cellStyle name="Percent 3" xfId="17" xr:uid="{00000000-0005-0000-0000-00005F000000}"/>
    <cellStyle name="Percent 4" xfId="42" xr:uid="{00000000-0005-0000-0000-000060000000}"/>
    <cellStyle name="Percent 5" xfId="5" xr:uid="{00000000-0005-0000-0000-00006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02632-8B9F-458C-AAF3-FB45B7216C2E}">
  <sheetPr>
    <pageSetUpPr fitToPage="1"/>
  </sheetPr>
  <dimension ref="A1:S79"/>
  <sheetViews>
    <sheetView showGridLines="0" tabSelected="1" topLeftCell="A10" zoomScale="90" zoomScaleNormal="90" zoomScaleSheetLayoutView="100" workbookViewId="0">
      <selection activeCell="R45" sqref="R45"/>
    </sheetView>
  </sheetViews>
  <sheetFormatPr defaultColWidth="9.1796875" defaultRowHeight="13" x14ac:dyDescent="0.3"/>
  <cols>
    <col min="1" max="2" width="2.453125" style="54" customWidth="1"/>
    <col min="3" max="3" width="2.7265625" style="54" customWidth="1"/>
    <col min="4" max="4" width="40.54296875" style="54" customWidth="1"/>
    <col min="5" max="5" width="0.81640625" style="54" customWidth="1"/>
    <col min="6" max="6" width="11.453125" style="55" customWidth="1"/>
    <col min="7" max="7" width="0.81640625" style="54" customWidth="1"/>
    <col min="8" max="8" width="11.453125" style="54" customWidth="1"/>
    <col min="9" max="9" width="0.7265625" style="54" customWidth="1"/>
    <col min="10" max="10" width="8.1796875" style="54" customWidth="1"/>
    <col min="11" max="11" width="0.81640625" style="54" customWidth="1"/>
    <col min="12" max="12" width="11.453125" style="55" customWidth="1"/>
    <col min="13" max="13" width="0.81640625" style="54" customWidth="1"/>
    <col min="14" max="14" width="11.453125" style="54" customWidth="1"/>
    <col min="15" max="15" width="0.7265625" style="54" customWidth="1"/>
    <col min="16" max="16" width="8.1796875" style="54" customWidth="1"/>
    <col min="17" max="16384" width="9.1796875" style="54"/>
  </cols>
  <sheetData>
    <row r="1" spans="1:19" x14ac:dyDescent="0.3">
      <c r="A1" s="75" t="s">
        <v>4</v>
      </c>
      <c r="B1" s="75"/>
      <c r="C1" s="75"/>
      <c r="D1" s="75"/>
      <c r="E1" s="75"/>
      <c r="F1" s="75"/>
      <c r="G1" s="75"/>
      <c r="H1" s="75"/>
      <c r="I1" s="75"/>
      <c r="J1" s="75"/>
      <c r="K1" s="75"/>
      <c r="L1" s="75"/>
      <c r="M1" s="75"/>
      <c r="N1" s="75"/>
      <c r="O1" s="75"/>
      <c r="P1" s="75"/>
      <c r="S1" s="41"/>
    </row>
    <row r="2" spans="1:19" x14ac:dyDescent="0.3">
      <c r="A2" s="75" t="s">
        <v>16</v>
      </c>
      <c r="B2" s="75"/>
      <c r="C2" s="75"/>
      <c r="D2" s="75"/>
      <c r="E2" s="75"/>
      <c r="F2" s="75"/>
      <c r="G2" s="75"/>
      <c r="H2" s="75"/>
      <c r="I2" s="75"/>
      <c r="J2" s="75"/>
      <c r="K2" s="75"/>
      <c r="L2" s="75"/>
      <c r="M2" s="75"/>
      <c r="N2" s="75"/>
      <c r="O2" s="75"/>
      <c r="P2" s="75"/>
      <c r="S2" s="41"/>
    </row>
    <row r="3" spans="1:19" ht="12.5" x14ac:dyDescent="0.25">
      <c r="A3" s="76" t="s">
        <v>3</v>
      </c>
      <c r="B3" s="76"/>
      <c r="C3" s="76"/>
      <c r="D3" s="76"/>
      <c r="E3" s="76"/>
      <c r="F3" s="76"/>
      <c r="G3" s="76"/>
      <c r="H3" s="76"/>
      <c r="I3" s="76"/>
      <c r="J3" s="76"/>
      <c r="K3" s="76"/>
      <c r="L3" s="76"/>
      <c r="M3" s="76"/>
      <c r="N3" s="76"/>
      <c r="O3" s="76"/>
      <c r="P3" s="76"/>
      <c r="S3" s="45"/>
    </row>
    <row r="4" spans="1:19" ht="12.5" x14ac:dyDescent="0.25">
      <c r="A4" s="59"/>
      <c r="B4" s="59"/>
      <c r="C4" s="59"/>
      <c r="D4" s="59"/>
      <c r="E4" s="59"/>
      <c r="F4" s="59"/>
      <c r="G4" s="59"/>
      <c r="H4" s="59"/>
      <c r="I4" s="59"/>
      <c r="K4" s="59"/>
      <c r="L4" s="59"/>
      <c r="M4" s="59"/>
      <c r="N4" s="59"/>
      <c r="O4" s="59"/>
      <c r="S4" s="45"/>
    </row>
    <row r="5" spans="1:19" x14ac:dyDescent="0.3">
      <c r="A5" s="59"/>
      <c r="B5" s="59"/>
      <c r="C5" s="59"/>
      <c r="D5" s="59"/>
      <c r="E5" s="59"/>
      <c r="F5" s="77" t="s">
        <v>45</v>
      </c>
      <c r="G5" s="77"/>
      <c r="H5" s="77"/>
      <c r="I5" s="77"/>
      <c r="J5" s="77"/>
      <c r="K5" s="59"/>
      <c r="L5" s="77" t="s">
        <v>45</v>
      </c>
      <c r="M5" s="77"/>
      <c r="N5" s="77"/>
      <c r="O5" s="77"/>
      <c r="P5" s="77"/>
      <c r="S5" s="45"/>
    </row>
    <row r="6" spans="1:19" x14ac:dyDescent="0.3">
      <c r="A6" s="59"/>
      <c r="B6" s="59"/>
      <c r="C6" s="59"/>
      <c r="D6" s="59"/>
      <c r="E6" s="59"/>
      <c r="F6" s="80" t="s">
        <v>58</v>
      </c>
      <c r="G6" s="80"/>
      <c r="H6" s="80"/>
      <c r="I6" s="80"/>
      <c r="J6" s="80"/>
      <c r="K6" s="59"/>
      <c r="L6" s="80" t="s">
        <v>60</v>
      </c>
      <c r="M6" s="80"/>
      <c r="N6" s="80"/>
      <c r="O6" s="80"/>
      <c r="P6" s="80"/>
      <c r="S6" s="45"/>
    </row>
    <row r="7" spans="1:19" x14ac:dyDescent="0.3">
      <c r="A7" s="59"/>
      <c r="B7" s="59"/>
      <c r="C7" s="59"/>
      <c r="D7" s="59"/>
      <c r="E7" s="59"/>
      <c r="F7" s="78" t="s">
        <v>59</v>
      </c>
      <c r="G7" s="79"/>
      <c r="H7" s="79"/>
      <c r="I7" s="79"/>
      <c r="J7" s="79"/>
      <c r="K7" s="59"/>
      <c r="L7" s="78" t="s">
        <v>59</v>
      </c>
      <c r="M7" s="79"/>
      <c r="N7" s="79"/>
      <c r="O7" s="79"/>
      <c r="P7" s="79"/>
      <c r="S7" s="45"/>
    </row>
    <row r="8" spans="1:19" ht="12.5" x14ac:dyDescent="0.25">
      <c r="F8" s="61"/>
      <c r="G8" s="61"/>
      <c r="H8" s="61"/>
      <c r="I8" s="61"/>
      <c r="J8" s="61" t="s">
        <v>22</v>
      </c>
      <c r="L8" s="61"/>
      <c r="M8" s="61"/>
      <c r="N8" s="61"/>
      <c r="O8" s="61"/>
      <c r="P8" s="61" t="s">
        <v>22</v>
      </c>
      <c r="S8" s="18"/>
    </row>
    <row r="9" spans="1:19" x14ac:dyDescent="0.3">
      <c r="A9" s="54" t="s">
        <v>7</v>
      </c>
      <c r="F9" s="19">
        <v>2024</v>
      </c>
      <c r="H9" s="23">
        <v>2023</v>
      </c>
      <c r="J9" s="62" t="s">
        <v>23</v>
      </c>
      <c r="L9" s="19">
        <v>2024</v>
      </c>
      <c r="N9" s="23">
        <v>2023</v>
      </c>
      <c r="P9" s="62" t="s">
        <v>23</v>
      </c>
      <c r="S9" s="18"/>
    </row>
    <row r="10" spans="1:19" ht="12.5" x14ac:dyDescent="0.25">
      <c r="F10" s="54"/>
      <c r="G10" s="65"/>
      <c r="L10" s="54"/>
      <c r="M10" s="65"/>
      <c r="S10" s="18"/>
    </row>
    <row r="11" spans="1:19" x14ac:dyDescent="0.3">
      <c r="A11" s="54" t="s">
        <v>8</v>
      </c>
      <c r="F11" s="56"/>
      <c r="G11" s="65"/>
      <c r="H11" s="66"/>
      <c r="J11" s="66"/>
      <c r="L11" s="56"/>
      <c r="M11" s="65"/>
      <c r="N11" s="66"/>
      <c r="P11" s="66"/>
      <c r="S11" s="18"/>
    </row>
    <row r="12" spans="1:19" x14ac:dyDescent="0.3">
      <c r="B12" s="54" t="s">
        <v>12</v>
      </c>
      <c r="F12" s="20">
        <v>1993</v>
      </c>
      <c r="G12" s="67"/>
      <c r="H12" s="22">
        <v>1940.8</v>
      </c>
      <c r="J12" s="46">
        <f t="shared" ref="J12:J17" si="0">(F12-H12)/H12</f>
        <v>2.6896125309150889E-2</v>
      </c>
      <c r="L12" s="20">
        <v>5790.7</v>
      </c>
      <c r="M12" s="67"/>
      <c r="N12" s="22">
        <v>5655.4</v>
      </c>
      <c r="P12" s="46">
        <f t="shared" ref="P12:P17" si="1">(L12-N12)/N12</f>
        <v>2.3924037203380873E-2</v>
      </c>
      <c r="S12" s="18"/>
    </row>
    <row r="13" spans="1:19" x14ac:dyDescent="0.3">
      <c r="B13" s="54" t="s">
        <v>55</v>
      </c>
      <c r="F13" s="21">
        <v>1403.6</v>
      </c>
      <c r="G13" s="68"/>
      <c r="H13" s="24">
        <v>1314.1</v>
      </c>
      <c r="J13" s="46">
        <f t="shared" si="0"/>
        <v>6.8107449965756031E-2</v>
      </c>
      <c r="L13" s="21">
        <v>4046.6</v>
      </c>
      <c r="M13" s="68"/>
      <c r="N13" s="24">
        <v>3719</v>
      </c>
      <c r="P13" s="46">
        <f t="shared" si="1"/>
        <v>8.8088195751546083E-2</v>
      </c>
      <c r="S13" s="18"/>
    </row>
    <row r="14" spans="1:19" x14ac:dyDescent="0.3">
      <c r="B14" s="54" t="s">
        <v>56</v>
      </c>
      <c r="F14" s="21">
        <v>334.1</v>
      </c>
      <c r="G14" s="68"/>
      <c r="H14" s="24">
        <v>408.3</v>
      </c>
      <c r="J14" s="72">
        <f t="shared" si="0"/>
        <v>-0.18172912074455055</v>
      </c>
      <c r="L14" s="21">
        <v>1112</v>
      </c>
      <c r="M14" s="68"/>
      <c r="N14" s="24">
        <v>1189.7</v>
      </c>
      <c r="P14" s="72">
        <f t="shared" si="1"/>
        <v>-6.5310582499789896E-2</v>
      </c>
      <c r="S14" s="18"/>
    </row>
    <row r="15" spans="1:19" x14ac:dyDescent="0.3">
      <c r="B15" s="54" t="s">
        <v>57</v>
      </c>
      <c r="F15" s="21">
        <v>308.7</v>
      </c>
      <c r="G15" s="69"/>
      <c r="H15" s="24">
        <v>283.10000000000002</v>
      </c>
      <c r="J15" s="47">
        <f t="shared" si="0"/>
        <v>9.0427410808901321E-2</v>
      </c>
      <c r="L15" s="21">
        <v>872.6</v>
      </c>
      <c r="M15" s="69"/>
      <c r="N15" s="24">
        <v>797.4</v>
      </c>
      <c r="P15" s="47">
        <f t="shared" si="1"/>
        <v>9.4306496112365246E-2</v>
      </c>
      <c r="S15" s="18"/>
    </row>
    <row r="16" spans="1:19" x14ac:dyDescent="0.3">
      <c r="A16" s="58"/>
      <c r="B16" s="58" t="s">
        <v>6</v>
      </c>
      <c r="C16" s="58"/>
      <c r="D16" s="58"/>
      <c r="E16" s="58"/>
      <c r="F16" s="30">
        <v>0</v>
      </c>
      <c r="G16" s="24"/>
      <c r="H16" s="25">
        <v>10.7</v>
      </c>
      <c r="J16" s="51" t="s">
        <v>53</v>
      </c>
      <c r="L16" s="30">
        <v>0</v>
      </c>
      <c r="M16" s="24"/>
      <c r="N16" s="25">
        <v>32</v>
      </c>
      <c r="P16" s="51" t="s">
        <v>53</v>
      </c>
      <c r="S16" s="18"/>
    </row>
    <row r="17" spans="1:19" x14ac:dyDescent="0.3">
      <c r="C17" s="54" t="s">
        <v>10</v>
      </c>
      <c r="F17" s="31">
        <f>SUM(F12:F16)</f>
        <v>4039.3999999999996</v>
      </c>
      <c r="G17" s="69"/>
      <c r="H17" s="26">
        <f>SUM(H12:H16)</f>
        <v>3956.9999999999995</v>
      </c>
      <c r="J17" s="46">
        <f t="shared" si="0"/>
        <v>2.0823856456911826E-2</v>
      </c>
      <c r="L17" s="31">
        <f>SUM(L12:L16)</f>
        <v>11821.9</v>
      </c>
      <c r="M17" s="69"/>
      <c r="N17" s="26">
        <f>SUM(N12:N16)</f>
        <v>11393.5</v>
      </c>
      <c r="P17" s="46">
        <f t="shared" si="1"/>
        <v>3.7600386185105514E-2</v>
      </c>
      <c r="S17" s="18"/>
    </row>
    <row r="18" spans="1:19" x14ac:dyDescent="0.3">
      <c r="A18" s="58"/>
      <c r="B18" s="58" t="s">
        <v>52</v>
      </c>
      <c r="C18" s="58"/>
      <c r="D18" s="58"/>
      <c r="E18" s="58"/>
      <c r="F18" s="30">
        <v>-40.9</v>
      </c>
      <c r="G18" s="24"/>
      <c r="H18" s="25">
        <v>1.1000000000000001</v>
      </c>
      <c r="J18" s="51" t="s">
        <v>53</v>
      </c>
      <c r="L18" s="30">
        <v>-85.7</v>
      </c>
      <c r="M18" s="24"/>
      <c r="N18" s="25">
        <v>-11.7</v>
      </c>
      <c r="P18" s="51" t="s">
        <v>53</v>
      </c>
      <c r="S18" s="18"/>
    </row>
    <row r="19" spans="1:19" ht="13.5" thickBot="1" x14ac:dyDescent="0.35">
      <c r="A19" s="57"/>
      <c r="B19" s="57"/>
      <c r="C19" s="57" t="s">
        <v>49</v>
      </c>
      <c r="D19" s="57"/>
      <c r="E19" s="57"/>
      <c r="F19" s="32">
        <f>F17+F18</f>
        <v>3998.4999999999995</v>
      </c>
      <c r="G19" s="20"/>
      <c r="H19" s="27">
        <f>H17+H18</f>
        <v>3958.0999999999995</v>
      </c>
      <c r="J19" s="48">
        <f>(F19-H19)/H19</f>
        <v>1.020691746039769E-2</v>
      </c>
      <c r="L19" s="32">
        <f>L17+L18</f>
        <v>11736.199999999999</v>
      </c>
      <c r="M19" s="20"/>
      <c r="N19" s="27">
        <f>N17+N18</f>
        <v>11381.8</v>
      </c>
      <c r="P19" s="48">
        <f>(L19-N19)/N19</f>
        <v>3.1137429931996665E-2</v>
      </c>
      <c r="S19" s="18"/>
    </row>
    <row r="20" spans="1:19" ht="13.5" thickTop="1" x14ac:dyDescent="0.3">
      <c r="F20" s="63"/>
      <c r="G20" s="65"/>
      <c r="H20" s="65"/>
      <c r="J20" s="46"/>
      <c r="L20" s="63"/>
      <c r="M20" s="65"/>
      <c r="N20" s="65"/>
      <c r="P20" s="46"/>
      <c r="S20" s="18"/>
    </row>
    <row r="21" spans="1:19" x14ac:dyDescent="0.3">
      <c r="A21" s="54" t="s">
        <v>64</v>
      </c>
      <c r="F21" s="64"/>
      <c r="G21" s="65"/>
      <c r="H21" s="70"/>
      <c r="J21" s="46"/>
      <c r="L21" s="64"/>
      <c r="M21" s="65"/>
      <c r="N21" s="70"/>
      <c r="P21" s="46"/>
      <c r="S21" s="18"/>
    </row>
    <row r="22" spans="1:19" x14ac:dyDescent="0.3">
      <c r="B22" s="54" t="s">
        <v>12</v>
      </c>
      <c r="F22" s="20">
        <v>349.1</v>
      </c>
      <c r="G22" s="67"/>
      <c r="H22" s="22">
        <v>299.10000000000002</v>
      </c>
      <c r="J22" s="47">
        <f>(F22-H22)/H22</f>
        <v>0.16716817118020727</v>
      </c>
      <c r="L22" s="20">
        <v>926</v>
      </c>
      <c r="M22" s="67"/>
      <c r="N22" s="22">
        <v>783.80000000000007</v>
      </c>
      <c r="P22" s="47">
        <f>(L22-N22)/N22</f>
        <v>0.18142383261035969</v>
      </c>
      <c r="S22" s="18"/>
    </row>
    <row r="23" spans="1:19" x14ac:dyDescent="0.3">
      <c r="B23" s="54" t="s">
        <v>55</v>
      </c>
      <c r="F23" s="21">
        <v>325.60000000000002</v>
      </c>
      <c r="G23" s="68"/>
      <c r="H23" s="24">
        <v>254.9</v>
      </c>
      <c r="J23" s="47">
        <f>(F23-H23)/H23</f>
        <v>0.27736367202824641</v>
      </c>
      <c r="L23" s="21">
        <v>894.3</v>
      </c>
      <c r="M23" s="68"/>
      <c r="N23" s="24">
        <v>598.4</v>
      </c>
      <c r="P23" s="47">
        <f>(L23-N23)/N23</f>
        <v>0.49448529411764702</v>
      </c>
      <c r="S23" s="18"/>
    </row>
    <row r="24" spans="1:19" x14ac:dyDescent="0.3">
      <c r="B24" s="54" t="s">
        <v>56</v>
      </c>
      <c r="F24" s="21">
        <v>35.799999999999997</v>
      </c>
      <c r="G24" s="68"/>
      <c r="H24" s="24">
        <v>44.7</v>
      </c>
      <c r="J24" s="47">
        <f>(F24-H24)/H24</f>
        <v>-0.19910514541387037</v>
      </c>
      <c r="L24" s="21">
        <v>106.5</v>
      </c>
      <c r="M24" s="68"/>
      <c r="N24" s="24">
        <v>113.3</v>
      </c>
      <c r="P24" s="47">
        <f>(L24-N24)/N24</f>
        <v>-6.0017652250661933E-2</v>
      </c>
      <c r="S24" s="18"/>
    </row>
    <row r="25" spans="1:19" x14ac:dyDescent="0.3">
      <c r="B25" s="54" t="s">
        <v>57</v>
      </c>
      <c r="F25" s="21">
        <v>63.1</v>
      </c>
      <c r="G25" s="69"/>
      <c r="H25" s="24">
        <v>59</v>
      </c>
      <c r="J25" s="46">
        <f>(F25-H25)/H25</f>
        <v>6.9491525423728842E-2</v>
      </c>
      <c r="L25" s="21">
        <v>174.1</v>
      </c>
      <c r="M25" s="69"/>
      <c r="N25" s="24">
        <v>155.9</v>
      </c>
      <c r="P25" s="60">
        <f>(L25-N25)/N25</f>
        <v>0.11674150096215515</v>
      </c>
      <c r="S25" s="18"/>
    </row>
    <row r="26" spans="1:19" x14ac:dyDescent="0.3">
      <c r="A26" s="58"/>
      <c r="B26" s="58" t="s">
        <v>6</v>
      </c>
      <c r="C26" s="58"/>
      <c r="D26" s="58"/>
      <c r="E26" s="58"/>
      <c r="F26" s="30">
        <v>281.5</v>
      </c>
      <c r="G26" s="67"/>
      <c r="H26" s="25">
        <v>-91.6</v>
      </c>
      <c r="J26" s="52" t="s">
        <v>53</v>
      </c>
      <c r="L26" s="30">
        <v>138.9</v>
      </c>
      <c r="M26" s="67"/>
      <c r="N26" s="25">
        <v>-248.29999999999998</v>
      </c>
      <c r="P26" s="52" t="s">
        <v>53</v>
      </c>
      <c r="S26" s="18"/>
    </row>
    <row r="27" spans="1:19" x14ac:dyDescent="0.3">
      <c r="C27" s="54" t="s">
        <v>10</v>
      </c>
      <c r="F27" s="31">
        <f>SUM(F22:F26)</f>
        <v>1055.0999999999999</v>
      </c>
      <c r="G27" s="67"/>
      <c r="H27" s="26">
        <f>SUM(H22:H26)</f>
        <v>566.1</v>
      </c>
      <c r="J27" s="47">
        <f>(F27-H27)/H27</f>
        <v>0.86380498145203999</v>
      </c>
      <c r="L27" s="31">
        <f>SUM(L22:L26)</f>
        <v>2239.8000000000002</v>
      </c>
      <c r="M27" s="67"/>
      <c r="N27" s="26">
        <f>SUM(N22:N26)</f>
        <v>1403.1000000000001</v>
      </c>
      <c r="P27" s="47">
        <f>(L27-N27)/N27</f>
        <v>0.59632242890741927</v>
      </c>
      <c r="S27" s="18"/>
    </row>
    <row r="28" spans="1:19" x14ac:dyDescent="0.3">
      <c r="A28" s="58"/>
      <c r="B28" s="58" t="s">
        <v>52</v>
      </c>
      <c r="C28" s="58"/>
      <c r="D28" s="58"/>
      <c r="E28" s="58"/>
      <c r="F28" s="30">
        <v>-10.3</v>
      </c>
      <c r="G28" s="67"/>
      <c r="H28" s="25">
        <v>-0.1</v>
      </c>
      <c r="J28" s="51" t="s">
        <v>53</v>
      </c>
      <c r="L28" s="30">
        <v>-20.2</v>
      </c>
      <c r="M28" s="67"/>
      <c r="N28" s="25">
        <v>-0.8</v>
      </c>
      <c r="P28" s="51" t="s">
        <v>53</v>
      </c>
      <c r="S28" s="18"/>
    </row>
    <row r="29" spans="1:19" ht="13.5" thickBot="1" x14ac:dyDescent="0.35">
      <c r="A29" s="57"/>
      <c r="B29" s="57"/>
      <c r="C29" s="57" t="s">
        <v>50</v>
      </c>
      <c r="D29" s="57"/>
      <c r="E29" s="57"/>
      <c r="F29" s="32">
        <f>F27+F28</f>
        <v>1044.8</v>
      </c>
      <c r="G29" s="67"/>
      <c r="H29" s="27">
        <f>H27+H28</f>
        <v>566</v>
      </c>
      <c r="J29" s="49">
        <f>(F29-H29)/H29</f>
        <v>0.84593639575971724</v>
      </c>
      <c r="L29" s="32">
        <f>L27+L28</f>
        <v>2219.6000000000004</v>
      </c>
      <c r="M29" s="67"/>
      <c r="N29" s="27">
        <f>N27+N28</f>
        <v>1402.3000000000002</v>
      </c>
      <c r="P29" s="49">
        <f>(L29-N29)/N29</f>
        <v>0.58282821079654856</v>
      </c>
      <c r="S29" s="18"/>
    </row>
    <row r="30" spans="1:19" ht="13.5" thickTop="1" x14ac:dyDescent="0.3">
      <c r="F30" s="20"/>
      <c r="G30" s="67"/>
      <c r="H30" s="22"/>
      <c r="J30" s="46"/>
      <c r="L30" s="20"/>
      <c r="M30" s="67"/>
      <c r="N30" s="22"/>
      <c r="P30" s="46"/>
      <c r="S30" s="18"/>
    </row>
    <row r="31" spans="1:19" x14ac:dyDescent="0.3">
      <c r="A31" s="59"/>
      <c r="B31" s="59"/>
      <c r="C31" s="59"/>
      <c r="D31" s="59"/>
      <c r="E31" s="59"/>
      <c r="F31" s="78" t="s">
        <v>20</v>
      </c>
      <c r="G31" s="79"/>
      <c r="H31" s="79"/>
      <c r="I31" s="79"/>
      <c r="J31" s="79"/>
      <c r="K31" s="59"/>
      <c r="L31" s="78" t="s">
        <v>20</v>
      </c>
      <c r="M31" s="79"/>
      <c r="N31" s="79"/>
      <c r="O31" s="79"/>
      <c r="P31" s="79"/>
      <c r="S31" s="45"/>
    </row>
    <row r="32" spans="1:19" x14ac:dyDescent="0.3">
      <c r="F32" s="80" t="str">
        <f>F6</f>
        <v>Third Quarter Ended</v>
      </c>
      <c r="G32" s="80"/>
      <c r="H32" s="80"/>
      <c r="I32" s="80"/>
      <c r="J32" s="80"/>
      <c r="K32" s="59"/>
      <c r="L32" s="80" t="str">
        <f>L6</f>
        <v>Nine Months Ended</v>
      </c>
      <c r="M32" s="80"/>
      <c r="N32" s="80"/>
      <c r="O32" s="80"/>
      <c r="P32" s="80"/>
      <c r="S32" s="45"/>
    </row>
    <row r="33" spans="1:19" x14ac:dyDescent="0.3">
      <c r="F33" s="78" t="str">
        <f>F7</f>
        <v>September 30</v>
      </c>
      <c r="G33" s="79"/>
      <c r="H33" s="79"/>
      <c r="I33" s="79"/>
      <c r="J33" s="79"/>
      <c r="K33" s="59"/>
      <c r="L33" s="78" t="str">
        <f>L7</f>
        <v>September 30</v>
      </c>
      <c r="M33" s="79"/>
      <c r="N33" s="79"/>
      <c r="O33" s="79"/>
      <c r="P33" s="79"/>
      <c r="S33" s="45"/>
    </row>
    <row r="34" spans="1:19" ht="12.5" x14ac:dyDescent="0.25">
      <c r="F34" s="61"/>
      <c r="G34" s="61"/>
      <c r="H34" s="61"/>
      <c r="I34" s="61"/>
      <c r="J34" s="61" t="s">
        <v>22</v>
      </c>
      <c r="L34" s="61"/>
      <c r="M34" s="61"/>
      <c r="N34" s="61"/>
      <c r="O34" s="61"/>
      <c r="P34" s="61" t="s">
        <v>22</v>
      </c>
      <c r="S34" s="18"/>
    </row>
    <row r="35" spans="1:19" x14ac:dyDescent="0.3">
      <c r="A35" s="54" t="s">
        <v>7</v>
      </c>
      <c r="F35" s="71">
        <f>F9</f>
        <v>2024</v>
      </c>
      <c r="H35" s="62">
        <f>H9</f>
        <v>2023</v>
      </c>
      <c r="J35" s="62" t="s">
        <v>23</v>
      </c>
      <c r="L35" s="71">
        <f>L9</f>
        <v>2024</v>
      </c>
      <c r="N35" s="62">
        <f>N9</f>
        <v>2023</v>
      </c>
      <c r="P35" s="62" t="s">
        <v>23</v>
      </c>
      <c r="S35" s="18"/>
    </row>
    <row r="36" spans="1:19" ht="12.5" x14ac:dyDescent="0.25">
      <c r="F36" s="54"/>
      <c r="G36" s="65"/>
      <c r="L36" s="54"/>
      <c r="M36" s="65"/>
      <c r="S36" s="18"/>
    </row>
    <row r="37" spans="1:19" x14ac:dyDescent="0.3">
      <c r="A37" s="54" t="s">
        <v>8</v>
      </c>
      <c r="F37" s="56"/>
      <c r="G37" s="65"/>
      <c r="H37" s="66"/>
      <c r="J37" s="66"/>
      <c r="L37" s="56"/>
      <c r="M37" s="65"/>
      <c r="N37" s="66"/>
      <c r="P37" s="66"/>
      <c r="S37" s="18"/>
    </row>
    <row r="38" spans="1:19" x14ac:dyDescent="0.3">
      <c r="B38" s="54" t="s">
        <v>12</v>
      </c>
      <c r="F38" s="20">
        <v>1966.7</v>
      </c>
      <c r="G38" s="67"/>
      <c r="H38" s="22">
        <v>1945.1</v>
      </c>
      <c r="J38" s="46">
        <f t="shared" ref="J38:J43" si="2">(F38-H38)/H38</f>
        <v>1.1104827515294914E-2</v>
      </c>
      <c r="L38" s="20">
        <v>5742.4</v>
      </c>
      <c r="M38" s="67"/>
      <c r="N38" s="22">
        <v>5663.7</v>
      </c>
      <c r="P38" s="46">
        <f t="shared" ref="P38:P43" si="3">(L38-N38)/N38</f>
        <v>1.3895510002295287E-2</v>
      </c>
      <c r="S38" s="18"/>
    </row>
    <row r="39" spans="1:19" x14ac:dyDescent="0.3">
      <c r="B39" s="54" t="s">
        <v>55</v>
      </c>
      <c r="F39" s="21">
        <v>1394.2</v>
      </c>
      <c r="G39" s="68"/>
      <c r="H39" s="24">
        <v>1313</v>
      </c>
      <c r="J39" s="46">
        <f t="shared" si="2"/>
        <v>6.1843107387661876E-2</v>
      </c>
      <c r="L39" s="21">
        <v>4024.8</v>
      </c>
      <c r="M39" s="68"/>
      <c r="N39" s="24">
        <v>3714</v>
      </c>
      <c r="P39" s="46">
        <f t="shared" si="3"/>
        <v>8.3683360258481471E-2</v>
      </c>
      <c r="S39" s="18"/>
    </row>
    <row r="40" spans="1:19" x14ac:dyDescent="0.3">
      <c r="B40" s="54" t="s">
        <v>56</v>
      </c>
      <c r="F40" s="21">
        <v>330.4</v>
      </c>
      <c r="G40" s="68"/>
      <c r="H40" s="24">
        <v>406.2</v>
      </c>
      <c r="J40" s="72">
        <f t="shared" si="2"/>
        <v>-0.18660758247168885</v>
      </c>
      <c r="L40" s="21">
        <v>1100</v>
      </c>
      <c r="M40" s="68"/>
      <c r="N40" s="24">
        <v>1176.7</v>
      </c>
      <c r="P40" s="72">
        <f t="shared" si="3"/>
        <v>-6.5182289453556599E-2</v>
      </c>
      <c r="S40" s="18"/>
    </row>
    <row r="41" spans="1:19" x14ac:dyDescent="0.3">
      <c r="B41" s="54" t="s">
        <v>57</v>
      </c>
      <c r="F41" s="21">
        <v>307.2</v>
      </c>
      <c r="G41" s="69"/>
      <c r="H41" s="24">
        <v>283.10000000000002</v>
      </c>
      <c r="J41" s="47">
        <f t="shared" si="2"/>
        <v>8.512892970681725E-2</v>
      </c>
      <c r="L41" s="21">
        <v>869</v>
      </c>
      <c r="M41" s="69"/>
      <c r="N41" s="24">
        <v>795.5</v>
      </c>
      <c r="P41" s="47">
        <f t="shared" si="3"/>
        <v>9.2394720301697042E-2</v>
      </c>
      <c r="S41" s="18"/>
    </row>
    <row r="42" spans="1:19" x14ac:dyDescent="0.3">
      <c r="A42" s="58"/>
      <c r="B42" s="58" t="s">
        <v>6</v>
      </c>
      <c r="C42" s="58"/>
      <c r="D42" s="58"/>
      <c r="E42" s="58"/>
      <c r="F42" s="30">
        <v>0</v>
      </c>
      <c r="G42" s="24"/>
      <c r="H42" s="25">
        <v>10.7</v>
      </c>
      <c r="J42" s="51" t="s">
        <v>53</v>
      </c>
      <c r="L42" s="30">
        <v>0</v>
      </c>
      <c r="M42" s="24"/>
      <c r="N42" s="25">
        <v>31.9</v>
      </c>
      <c r="P42" s="51" t="s">
        <v>53</v>
      </c>
      <c r="S42" s="18"/>
    </row>
    <row r="43" spans="1:19" ht="13.5" thickBot="1" x14ac:dyDescent="0.35">
      <c r="A43" s="57"/>
      <c r="B43" s="57"/>
      <c r="C43" s="57" t="s">
        <v>49</v>
      </c>
      <c r="D43" s="57"/>
      <c r="E43" s="57"/>
      <c r="F43" s="32">
        <f>SUM(F38:F42)</f>
        <v>3998.5</v>
      </c>
      <c r="G43" s="20"/>
      <c r="H43" s="27">
        <f>SUM(H38:H42)</f>
        <v>3958.0999999999995</v>
      </c>
      <c r="J43" s="50">
        <f t="shared" si="2"/>
        <v>1.0206917460397804E-2</v>
      </c>
      <c r="L43" s="32">
        <f>SUM(L38:L42)</f>
        <v>11736.2</v>
      </c>
      <c r="M43" s="20"/>
      <c r="N43" s="27">
        <f>SUM(N38:N42)</f>
        <v>11381.800000000001</v>
      </c>
      <c r="P43" s="50">
        <f t="shared" si="3"/>
        <v>3.1137429931996662E-2</v>
      </c>
      <c r="S43" s="18"/>
    </row>
    <row r="44" spans="1:19" ht="13.5" thickTop="1" x14ac:dyDescent="0.3">
      <c r="F44" s="63"/>
      <c r="G44" s="65"/>
      <c r="H44" s="65"/>
      <c r="J44" s="46"/>
      <c r="L44" s="63"/>
      <c r="M44" s="65"/>
      <c r="N44" s="65"/>
      <c r="P44" s="46"/>
      <c r="S44" s="18"/>
    </row>
    <row r="45" spans="1:19" x14ac:dyDescent="0.3">
      <c r="A45" s="54" t="s">
        <v>9</v>
      </c>
      <c r="F45" s="64"/>
      <c r="G45" s="65"/>
      <c r="H45" s="70"/>
      <c r="J45" s="46"/>
      <c r="L45" s="64"/>
      <c r="M45" s="65"/>
      <c r="N45" s="70"/>
      <c r="P45" s="46"/>
      <c r="S45" s="18"/>
    </row>
    <row r="46" spans="1:19" x14ac:dyDescent="0.3">
      <c r="B46" s="54" t="s">
        <v>12</v>
      </c>
      <c r="F46" s="20">
        <v>342.7</v>
      </c>
      <c r="G46" s="67"/>
      <c r="H46" s="22">
        <v>300.7</v>
      </c>
      <c r="J46" s="47">
        <f>(F46-H46)/H46</f>
        <v>0.13967409378117726</v>
      </c>
      <c r="L46" s="20">
        <v>914.8</v>
      </c>
      <c r="M46" s="67"/>
      <c r="N46" s="22">
        <v>788.6</v>
      </c>
      <c r="P46" s="47">
        <f>(L46-N46)/N46</f>
        <v>0.16003043367993905</v>
      </c>
      <c r="S46" s="18"/>
    </row>
    <row r="47" spans="1:19" x14ac:dyDescent="0.3">
      <c r="B47" s="54" t="s">
        <v>55</v>
      </c>
      <c r="F47" s="21">
        <v>322.8</v>
      </c>
      <c r="G47" s="68"/>
      <c r="H47" s="24">
        <v>254.6</v>
      </c>
      <c r="J47" s="47">
        <f>(F47-H47)/H47</f>
        <v>0.2678711704634722</v>
      </c>
      <c r="L47" s="21">
        <v>888.1</v>
      </c>
      <c r="M47" s="68"/>
      <c r="N47" s="24">
        <v>597.4</v>
      </c>
      <c r="P47" s="47">
        <f>(L47-N47)/N47</f>
        <v>0.48660863742885846</v>
      </c>
      <c r="S47" s="18"/>
    </row>
    <row r="48" spans="1:19" x14ac:dyDescent="0.3">
      <c r="B48" s="54" t="s">
        <v>56</v>
      </c>
      <c r="F48" s="21">
        <v>34.799999999999997</v>
      </c>
      <c r="G48" s="68"/>
      <c r="H48" s="24">
        <v>43.8</v>
      </c>
      <c r="J48" s="47">
        <f>(F48-H48)/H48</f>
        <v>-0.20547945205479454</v>
      </c>
      <c r="L48" s="21">
        <v>103.6</v>
      </c>
      <c r="M48" s="68"/>
      <c r="N48" s="24">
        <v>109.5</v>
      </c>
      <c r="P48" s="47">
        <f>(L48-N48)/N48</f>
        <v>-5.3881278538812839E-2</v>
      </c>
      <c r="S48" s="18"/>
    </row>
    <row r="49" spans="1:19" x14ac:dyDescent="0.3">
      <c r="B49" s="54" t="s">
        <v>57</v>
      </c>
      <c r="F49" s="21">
        <v>62.8</v>
      </c>
      <c r="G49" s="69"/>
      <c r="H49" s="24">
        <v>59</v>
      </c>
      <c r="J49" s="47">
        <f>(F49-H49)/H49</f>
        <v>6.4406779661016905E-2</v>
      </c>
      <c r="L49" s="21">
        <v>173.4</v>
      </c>
      <c r="M49" s="69"/>
      <c r="N49" s="24">
        <v>155.69999999999999</v>
      </c>
      <c r="P49" s="47">
        <f>(L49-N49)/N49</f>
        <v>0.11368015414258201</v>
      </c>
      <c r="S49" s="18"/>
    </row>
    <row r="50" spans="1:19" x14ac:dyDescent="0.3">
      <c r="A50" s="58"/>
      <c r="B50" s="58" t="s">
        <v>6</v>
      </c>
      <c r="C50" s="58"/>
      <c r="D50" s="58"/>
      <c r="E50" s="58"/>
      <c r="F50" s="30">
        <v>281.7</v>
      </c>
      <c r="G50" s="67"/>
      <c r="H50" s="25">
        <v>-92.1</v>
      </c>
      <c r="J50" s="52" t="s">
        <v>53</v>
      </c>
      <c r="L50" s="30">
        <v>139.69999999999999</v>
      </c>
      <c r="M50" s="67"/>
      <c r="N50" s="25">
        <v>-248.9</v>
      </c>
      <c r="P50" s="51" t="s">
        <v>53</v>
      </c>
      <c r="S50" s="18"/>
    </row>
    <row r="51" spans="1:19" ht="13.5" thickBot="1" x14ac:dyDescent="0.35">
      <c r="A51" s="57"/>
      <c r="B51" s="57"/>
      <c r="C51" s="57" t="s">
        <v>50</v>
      </c>
      <c r="D51" s="57"/>
      <c r="E51" s="57"/>
      <c r="F51" s="32">
        <f>SUM(F46:F50)</f>
        <v>1044.8</v>
      </c>
      <c r="G51" s="67"/>
      <c r="H51" s="27">
        <f>SUM(H46:H50)</f>
        <v>565.99999999999989</v>
      </c>
      <c r="J51" s="49">
        <f>(F51-H51)/H51</f>
        <v>0.84593639575971757</v>
      </c>
      <c r="L51" s="32">
        <f>SUM(L46:L50)</f>
        <v>2219.6</v>
      </c>
      <c r="M51" s="67"/>
      <c r="N51" s="27">
        <f>SUM(N46:N50)</f>
        <v>1402.3</v>
      </c>
      <c r="P51" s="49">
        <f>(L51-N51)/N51</f>
        <v>0.58282821079654856</v>
      </c>
      <c r="S51" s="18"/>
    </row>
    <row r="52" spans="1:19" ht="13.5" thickTop="1" x14ac:dyDescent="0.3">
      <c r="F52" s="20"/>
      <c r="G52" s="67"/>
      <c r="H52" s="22"/>
      <c r="J52" s="46"/>
      <c r="L52" s="20"/>
      <c r="M52" s="67"/>
      <c r="N52" s="22"/>
      <c r="P52" s="46"/>
      <c r="S52" s="18"/>
    </row>
    <row r="53" spans="1:19" x14ac:dyDescent="0.3">
      <c r="F53" s="20"/>
      <c r="G53" s="67"/>
      <c r="H53" s="22"/>
      <c r="J53" s="46"/>
      <c r="L53" s="20"/>
      <c r="M53" s="67"/>
      <c r="N53" s="22"/>
      <c r="P53" s="46"/>
      <c r="S53" s="18"/>
    </row>
    <row r="54" spans="1:19" x14ac:dyDescent="0.3">
      <c r="A54" s="54" t="s">
        <v>54</v>
      </c>
      <c r="F54" s="20"/>
      <c r="G54" s="67"/>
      <c r="H54" s="22"/>
      <c r="J54" s="46"/>
      <c r="L54" s="20"/>
      <c r="M54" s="67"/>
      <c r="N54" s="22"/>
      <c r="P54" s="46"/>
      <c r="S54" s="18"/>
    </row>
    <row r="55" spans="1:19" x14ac:dyDescent="0.3">
      <c r="F55" s="73"/>
      <c r="G55" s="65"/>
      <c r="H55" s="73"/>
      <c r="J55" s="46"/>
      <c r="L55" s="73"/>
      <c r="M55" s="65"/>
      <c r="N55" s="73"/>
      <c r="P55" s="46"/>
      <c r="S55" s="18"/>
    </row>
    <row r="56" spans="1:19" x14ac:dyDescent="0.3">
      <c r="A56" s="55" t="s">
        <v>48</v>
      </c>
      <c r="B56" s="55"/>
      <c r="F56" s="54"/>
      <c r="I56" s="56"/>
      <c r="L56" s="54"/>
      <c r="O56" s="56"/>
      <c r="S56" s="18"/>
    </row>
    <row r="57" spans="1:19" ht="13.15" customHeight="1" x14ac:dyDescent="0.25">
      <c r="A57" s="82" t="s">
        <v>63</v>
      </c>
      <c r="B57" s="82"/>
      <c r="C57" s="82"/>
      <c r="D57" s="82"/>
      <c r="E57" s="82"/>
      <c r="F57" s="82"/>
      <c r="G57" s="82"/>
      <c r="H57" s="82"/>
      <c r="I57" s="82"/>
      <c r="J57" s="82"/>
      <c r="K57" s="82"/>
      <c r="L57" s="82"/>
      <c r="M57" s="82"/>
      <c r="N57" s="82"/>
      <c r="O57" s="82"/>
      <c r="P57" s="82"/>
      <c r="S57" s="81"/>
    </row>
    <row r="58" spans="1:19" ht="13.15" customHeight="1" x14ac:dyDescent="0.25">
      <c r="A58" s="82"/>
      <c r="B58" s="82"/>
      <c r="C58" s="82"/>
      <c r="D58" s="82"/>
      <c r="E58" s="82"/>
      <c r="F58" s="82"/>
      <c r="G58" s="82"/>
      <c r="H58" s="82"/>
      <c r="I58" s="82"/>
      <c r="J58" s="82"/>
      <c r="K58" s="82"/>
      <c r="L58" s="82"/>
      <c r="M58" s="82"/>
      <c r="N58" s="82"/>
      <c r="O58" s="82"/>
      <c r="P58" s="82"/>
      <c r="S58" s="81"/>
    </row>
    <row r="59" spans="1:19" ht="12.5" x14ac:dyDescent="0.25">
      <c r="A59" s="82"/>
      <c r="B59" s="82"/>
      <c r="C59" s="82"/>
      <c r="D59" s="82"/>
      <c r="E59" s="82"/>
      <c r="F59" s="82"/>
      <c r="G59" s="82"/>
      <c r="H59" s="82"/>
      <c r="I59" s="82"/>
      <c r="J59" s="82"/>
      <c r="K59" s="82"/>
      <c r="L59" s="82"/>
      <c r="M59" s="82"/>
      <c r="N59" s="82"/>
      <c r="O59" s="82"/>
      <c r="P59" s="82"/>
      <c r="S59" s="81"/>
    </row>
    <row r="60" spans="1:19" ht="13.15" customHeight="1" x14ac:dyDescent="0.25">
      <c r="A60" s="82"/>
      <c r="B60" s="82"/>
      <c r="C60" s="82"/>
      <c r="D60" s="82"/>
      <c r="E60" s="82"/>
      <c r="F60" s="82"/>
      <c r="G60" s="82"/>
      <c r="H60" s="82"/>
      <c r="I60" s="82"/>
      <c r="J60" s="82"/>
      <c r="K60" s="82"/>
      <c r="L60" s="82"/>
      <c r="M60" s="82"/>
      <c r="N60" s="82"/>
      <c r="O60" s="82"/>
      <c r="P60" s="82"/>
      <c r="S60" s="81"/>
    </row>
    <row r="61" spans="1:19" x14ac:dyDescent="0.3">
      <c r="B61" s="55"/>
      <c r="F61" s="54"/>
      <c r="I61" s="56"/>
      <c r="L61" s="54"/>
      <c r="O61" s="56"/>
      <c r="S61" s="18"/>
    </row>
    <row r="62" spans="1:19" ht="13.15" customHeight="1" x14ac:dyDescent="0.25">
      <c r="A62" s="82" t="s">
        <v>62</v>
      </c>
      <c r="B62" s="82"/>
      <c r="C62" s="82"/>
      <c r="D62" s="82"/>
      <c r="E62" s="82"/>
      <c r="F62" s="82"/>
      <c r="G62" s="82"/>
      <c r="H62" s="82"/>
      <c r="I62" s="82"/>
      <c r="J62" s="82"/>
      <c r="K62" s="82"/>
      <c r="L62" s="82"/>
      <c r="M62" s="82"/>
      <c r="N62" s="82"/>
      <c r="O62" s="82"/>
      <c r="P62" s="82"/>
      <c r="S62" s="81"/>
    </row>
    <row r="63" spans="1:19" ht="13.15" customHeight="1" x14ac:dyDescent="0.25">
      <c r="A63" s="82"/>
      <c r="B63" s="82"/>
      <c r="C63" s="82"/>
      <c r="D63" s="82"/>
      <c r="E63" s="82"/>
      <c r="F63" s="82"/>
      <c r="G63" s="82"/>
      <c r="H63" s="82"/>
      <c r="I63" s="82"/>
      <c r="J63" s="82"/>
      <c r="K63" s="82"/>
      <c r="L63" s="82"/>
      <c r="M63" s="82"/>
      <c r="N63" s="82"/>
      <c r="O63" s="82"/>
      <c r="P63" s="82"/>
      <c r="S63" s="81"/>
    </row>
    <row r="64" spans="1:19" ht="13.15" customHeight="1" x14ac:dyDescent="0.25">
      <c r="A64" s="82"/>
      <c r="B64" s="82"/>
      <c r="C64" s="82"/>
      <c r="D64" s="82"/>
      <c r="E64" s="82"/>
      <c r="F64" s="82"/>
      <c r="G64" s="82"/>
      <c r="H64" s="82"/>
      <c r="I64" s="82"/>
      <c r="J64" s="82"/>
      <c r="K64" s="82"/>
      <c r="L64" s="82"/>
      <c r="M64" s="82"/>
      <c r="N64" s="82"/>
      <c r="O64" s="82"/>
      <c r="P64" s="82"/>
      <c r="S64" s="81"/>
    </row>
    <row r="65" spans="1:19" ht="13.15" customHeight="1" x14ac:dyDescent="0.25">
      <c r="A65" s="82" t="s">
        <v>61</v>
      </c>
      <c r="B65" s="82"/>
      <c r="C65" s="82"/>
      <c r="D65" s="82"/>
      <c r="E65" s="82"/>
      <c r="F65" s="82"/>
      <c r="G65" s="82"/>
      <c r="H65" s="82"/>
      <c r="I65" s="82"/>
      <c r="J65" s="82"/>
      <c r="K65" s="82"/>
      <c r="L65" s="82"/>
      <c r="M65" s="82"/>
      <c r="N65" s="82"/>
      <c r="O65" s="82"/>
      <c r="P65" s="82"/>
      <c r="S65" s="81"/>
    </row>
    <row r="66" spans="1:19" ht="13.15" customHeight="1" x14ac:dyDescent="0.25">
      <c r="A66" s="82"/>
      <c r="B66" s="82"/>
      <c r="C66" s="82"/>
      <c r="D66" s="82"/>
      <c r="E66" s="82"/>
      <c r="F66" s="82"/>
      <c r="G66" s="82"/>
      <c r="H66" s="82"/>
      <c r="I66" s="82"/>
      <c r="J66" s="82"/>
      <c r="K66" s="82"/>
      <c r="L66" s="82"/>
      <c r="M66" s="82"/>
      <c r="N66" s="82"/>
      <c r="O66" s="82"/>
      <c r="P66" s="82"/>
      <c r="S66" s="81"/>
    </row>
    <row r="67" spans="1:19" ht="12.65" customHeight="1" x14ac:dyDescent="0.25">
      <c r="A67" s="74"/>
      <c r="B67" s="74"/>
      <c r="C67" s="74"/>
      <c r="D67" s="74"/>
      <c r="E67" s="74"/>
      <c r="F67" s="74"/>
      <c r="G67" s="74"/>
      <c r="H67" s="74"/>
      <c r="I67" s="74"/>
      <c r="J67" s="74"/>
      <c r="K67" s="74"/>
      <c r="L67" s="74"/>
      <c r="M67" s="74"/>
      <c r="N67" s="74"/>
      <c r="O67" s="74"/>
      <c r="P67" s="74"/>
      <c r="S67" s="53"/>
    </row>
    <row r="68" spans="1:19" ht="12.4" customHeight="1" x14ac:dyDescent="0.25">
      <c r="A68" s="82" t="s">
        <v>51</v>
      </c>
      <c r="B68" s="82"/>
      <c r="C68" s="82"/>
      <c r="D68" s="82"/>
      <c r="E68" s="82"/>
      <c r="F68" s="82"/>
      <c r="G68" s="82"/>
      <c r="H68" s="82"/>
      <c r="I68" s="82"/>
      <c r="J68" s="82"/>
      <c r="K68" s="82"/>
      <c r="L68" s="82"/>
      <c r="M68" s="82"/>
      <c r="N68" s="82"/>
      <c r="O68" s="82"/>
      <c r="P68" s="82"/>
      <c r="S68" s="81"/>
    </row>
    <row r="69" spans="1:19" ht="12.5" x14ac:dyDescent="0.25">
      <c r="A69" s="82"/>
      <c r="B69" s="82"/>
      <c r="C69" s="82"/>
      <c r="D69" s="82"/>
      <c r="E69" s="82"/>
      <c r="F69" s="82"/>
      <c r="G69" s="82"/>
      <c r="H69" s="82"/>
      <c r="I69" s="82"/>
      <c r="J69" s="82"/>
      <c r="K69" s="82"/>
      <c r="L69" s="82"/>
      <c r="M69" s="82"/>
      <c r="N69" s="82"/>
      <c r="O69" s="82"/>
      <c r="P69" s="82"/>
      <c r="S69" s="81"/>
    </row>
    <row r="70" spans="1:19" ht="12.65" customHeight="1" x14ac:dyDescent="0.25">
      <c r="A70" s="82"/>
      <c r="B70" s="82"/>
      <c r="C70" s="82"/>
      <c r="D70" s="82"/>
      <c r="E70" s="82"/>
      <c r="F70" s="82"/>
      <c r="G70" s="82"/>
      <c r="H70" s="82"/>
      <c r="I70" s="82"/>
      <c r="J70" s="82"/>
      <c r="K70" s="82"/>
      <c r="L70" s="82"/>
      <c r="M70" s="82"/>
      <c r="N70" s="82"/>
      <c r="O70" s="82"/>
      <c r="P70" s="82"/>
      <c r="S70" s="81"/>
    </row>
    <row r="71" spans="1:19" ht="12.5" x14ac:dyDescent="0.25">
      <c r="A71" s="82"/>
      <c r="B71" s="82"/>
      <c r="C71" s="82"/>
      <c r="D71" s="82"/>
      <c r="E71" s="82"/>
      <c r="F71" s="82"/>
      <c r="G71" s="82"/>
      <c r="H71" s="82"/>
      <c r="I71" s="82"/>
      <c r="J71" s="82"/>
      <c r="K71" s="82"/>
      <c r="L71" s="82"/>
      <c r="M71" s="82"/>
      <c r="N71" s="82"/>
      <c r="O71" s="82"/>
      <c r="P71" s="82"/>
      <c r="S71" s="81"/>
    </row>
    <row r="72" spans="1:19" ht="12.5" x14ac:dyDescent="0.25">
      <c r="A72" s="82"/>
      <c r="B72" s="82"/>
      <c r="C72" s="82"/>
      <c r="D72" s="82"/>
      <c r="E72" s="82"/>
      <c r="F72" s="82"/>
      <c r="G72" s="82"/>
      <c r="H72" s="82"/>
      <c r="I72" s="82"/>
      <c r="J72" s="82"/>
      <c r="K72" s="82"/>
      <c r="L72" s="82"/>
      <c r="M72" s="82"/>
      <c r="N72" s="82"/>
      <c r="O72" s="82"/>
      <c r="P72" s="82"/>
      <c r="S72" s="81"/>
    </row>
    <row r="73" spans="1:19" ht="12.5" x14ac:dyDescent="0.25">
      <c r="A73" s="82"/>
      <c r="B73" s="82"/>
      <c r="C73" s="82"/>
      <c r="D73" s="82"/>
      <c r="E73" s="82"/>
      <c r="F73" s="82"/>
      <c r="G73" s="82"/>
      <c r="H73" s="82"/>
      <c r="I73" s="82"/>
      <c r="J73" s="82"/>
      <c r="K73" s="82"/>
      <c r="L73" s="82"/>
      <c r="M73" s="82"/>
      <c r="N73" s="82"/>
      <c r="O73" s="82"/>
      <c r="P73" s="82"/>
      <c r="S73" s="81"/>
    </row>
    <row r="74" spans="1:19" ht="12.5" x14ac:dyDescent="0.25">
      <c r="A74" s="82"/>
      <c r="B74" s="82"/>
      <c r="C74" s="82"/>
      <c r="D74" s="82"/>
      <c r="E74" s="82"/>
      <c r="F74" s="82"/>
      <c r="G74" s="82"/>
      <c r="H74" s="82"/>
      <c r="I74" s="82"/>
      <c r="J74" s="82"/>
      <c r="K74" s="82"/>
      <c r="L74" s="82"/>
      <c r="M74" s="82"/>
      <c r="N74" s="82"/>
      <c r="O74" s="82"/>
      <c r="P74" s="82"/>
      <c r="S74" s="81"/>
    </row>
    <row r="75" spans="1:19" ht="12.5" x14ac:dyDescent="0.25">
      <c r="A75" s="82"/>
      <c r="B75" s="82"/>
      <c r="C75" s="82"/>
      <c r="D75" s="82"/>
      <c r="E75" s="82"/>
      <c r="F75" s="82"/>
      <c r="G75" s="82"/>
      <c r="H75" s="82"/>
      <c r="I75" s="82"/>
      <c r="J75" s="82"/>
      <c r="K75" s="82"/>
      <c r="L75" s="82"/>
      <c r="M75" s="82"/>
      <c r="N75" s="82"/>
      <c r="O75" s="82"/>
      <c r="P75" s="82"/>
      <c r="S75" s="81"/>
    </row>
    <row r="76" spans="1:19" ht="12.5" x14ac:dyDescent="0.25">
      <c r="A76" s="82"/>
      <c r="B76" s="82"/>
      <c r="C76" s="82"/>
      <c r="D76" s="82"/>
      <c r="E76" s="82"/>
      <c r="F76" s="82"/>
      <c r="G76" s="82"/>
      <c r="H76" s="82"/>
      <c r="I76" s="82"/>
      <c r="J76" s="82"/>
      <c r="K76" s="82"/>
      <c r="L76" s="82"/>
      <c r="M76" s="82"/>
      <c r="N76" s="82"/>
      <c r="O76" s="82"/>
      <c r="P76" s="82"/>
      <c r="S76" s="81"/>
    </row>
    <row r="77" spans="1:19" ht="12.5" x14ac:dyDescent="0.25">
      <c r="A77" s="82"/>
      <c r="B77" s="82"/>
      <c r="C77" s="82"/>
      <c r="D77" s="82"/>
      <c r="E77" s="82"/>
      <c r="F77" s="82"/>
      <c r="G77" s="82"/>
      <c r="H77" s="82"/>
      <c r="I77" s="82"/>
      <c r="J77" s="82"/>
      <c r="K77" s="82"/>
      <c r="L77" s="82"/>
      <c r="M77" s="82"/>
      <c r="N77" s="82"/>
      <c r="O77" s="82"/>
      <c r="P77" s="82"/>
      <c r="S77" s="81"/>
    </row>
    <row r="78" spans="1:19" ht="12.5" x14ac:dyDescent="0.25">
      <c r="A78" s="82"/>
      <c r="B78" s="82"/>
      <c r="C78" s="82"/>
      <c r="D78" s="82"/>
      <c r="E78" s="82"/>
      <c r="F78" s="82"/>
      <c r="G78" s="82"/>
      <c r="H78" s="82"/>
      <c r="I78" s="82"/>
      <c r="J78" s="82"/>
      <c r="K78" s="82"/>
      <c r="L78" s="82"/>
      <c r="M78" s="82"/>
      <c r="N78" s="82"/>
      <c r="O78" s="82"/>
      <c r="P78" s="82"/>
      <c r="S78" s="81"/>
    </row>
    <row r="79" spans="1:19" ht="12.5" x14ac:dyDescent="0.25">
      <c r="A79" s="82"/>
      <c r="B79" s="82"/>
      <c r="C79" s="82"/>
      <c r="D79" s="82"/>
      <c r="E79" s="82"/>
      <c r="F79" s="82"/>
      <c r="G79" s="82"/>
      <c r="H79" s="82"/>
      <c r="I79" s="82"/>
      <c r="J79" s="82"/>
      <c r="K79" s="82"/>
      <c r="L79" s="82"/>
      <c r="M79" s="82"/>
      <c r="N79" s="82"/>
      <c r="O79" s="82"/>
      <c r="P79" s="82"/>
      <c r="S79" s="81"/>
    </row>
  </sheetData>
  <mergeCells count="23">
    <mergeCell ref="S57:S60"/>
    <mergeCell ref="S62:S64"/>
    <mergeCell ref="L33:P33"/>
    <mergeCell ref="S65:S66"/>
    <mergeCell ref="S68:S79"/>
    <mergeCell ref="A57:P60"/>
    <mergeCell ref="A62:P64"/>
    <mergeCell ref="A65:P66"/>
    <mergeCell ref="A68:P79"/>
    <mergeCell ref="L31:P31"/>
    <mergeCell ref="L32:P32"/>
    <mergeCell ref="F31:J31"/>
    <mergeCell ref="F32:J32"/>
    <mergeCell ref="F33:J33"/>
    <mergeCell ref="A1:P1"/>
    <mergeCell ref="A2:P2"/>
    <mergeCell ref="A3:P3"/>
    <mergeCell ref="F5:J5"/>
    <mergeCell ref="F7:J7"/>
    <mergeCell ref="F6:J6"/>
    <mergeCell ref="L5:P5"/>
    <mergeCell ref="L6:P6"/>
    <mergeCell ref="L7:P7"/>
  </mergeCells>
  <pageMargins left="0.75" right="0.75" top="1" bottom="1" header="0.5" footer="0.5"/>
  <pageSetup scale="6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pageSetUpPr fitToPage="1"/>
  </sheetPr>
  <dimension ref="A1:P55"/>
  <sheetViews>
    <sheetView view="pageBreakPreview" topLeftCell="A5" zoomScale="80" zoomScaleNormal="100" zoomScaleSheetLayoutView="80" workbookViewId="0">
      <selection activeCell="A5" sqref="A5:P5"/>
    </sheetView>
  </sheetViews>
  <sheetFormatPr defaultColWidth="9.1796875" defaultRowHeight="13" x14ac:dyDescent="0.3"/>
  <cols>
    <col min="1" max="2" width="2.453125" style="1" customWidth="1"/>
    <col min="3" max="3" width="2.7265625" style="1" customWidth="1"/>
    <col min="4" max="4" width="31.453125" style="1" customWidth="1"/>
    <col min="5" max="5" width="0.81640625" style="1" customWidth="1"/>
    <col min="6" max="6" width="11.453125" style="9" customWidth="1"/>
    <col min="7" max="7" width="0.81640625" style="1" customWidth="1"/>
    <col min="8" max="8" width="11.453125" style="1" customWidth="1"/>
    <col min="9" max="9" width="0.7265625" style="1" customWidth="1"/>
    <col min="10" max="10" width="8.1796875" style="1" customWidth="1"/>
    <col min="11" max="11" width="2.54296875" style="1" customWidth="1"/>
    <col min="12" max="12" width="11.453125" style="9" customWidth="1"/>
    <col min="13" max="13" width="0.81640625" style="1" customWidth="1"/>
    <col min="14" max="14" width="11.453125" style="1" customWidth="1"/>
    <col min="15" max="15" width="0.7265625" style="1" customWidth="1"/>
    <col min="16" max="16" width="8.1796875" style="1" customWidth="1"/>
    <col min="17" max="16384" width="9.1796875" style="1"/>
  </cols>
  <sheetData>
    <row r="1" spans="1:16" hidden="1" x14ac:dyDescent="0.3">
      <c r="A1" s="1" t="s">
        <v>0</v>
      </c>
    </row>
    <row r="2" spans="1:16" hidden="1" x14ac:dyDescent="0.3">
      <c r="A2" s="1" t="s">
        <v>1</v>
      </c>
    </row>
    <row r="3" spans="1:16" hidden="1" x14ac:dyDescent="0.3">
      <c r="A3" s="1" t="s">
        <v>2</v>
      </c>
    </row>
    <row r="4" spans="1:16" hidden="1" x14ac:dyDescent="0.3"/>
    <row r="5" spans="1:16" x14ac:dyDescent="0.3">
      <c r="A5" s="84" t="s">
        <v>4</v>
      </c>
      <c r="B5" s="84"/>
      <c r="C5" s="84"/>
      <c r="D5" s="84"/>
      <c r="E5" s="84"/>
      <c r="F5" s="84"/>
      <c r="G5" s="84"/>
      <c r="H5" s="84"/>
      <c r="I5" s="84"/>
      <c r="J5" s="84"/>
      <c r="K5" s="84"/>
      <c r="L5" s="84"/>
      <c r="M5" s="84"/>
      <c r="N5" s="84"/>
      <c r="O5" s="84"/>
      <c r="P5" s="84"/>
    </row>
    <row r="6" spans="1:16" x14ac:dyDescent="0.3">
      <c r="A6" s="84" t="s">
        <v>16</v>
      </c>
      <c r="B6" s="84"/>
      <c r="C6" s="84"/>
      <c r="D6" s="84"/>
      <c r="E6" s="84"/>
      <c r="F6" s="84"/>
      <c r="G6" s="84"/>
      <c r="H6" s="84"/>
      <c r="I6" s="84"/>
      <c r="J6" s="84"/>
      <c r="K6" s="84"/>
      <c r="L6" s="84"/>
      <c r="M6" s="84"/>
      <c r="N6" s="84"/>
      <c r="O6" s="84"/>
      <c r="P6" s="84"/>
    </row>
    <row r="7" spans="1:16" x14ac:dyDescent="0.3">
      <c r="A7" s="84" t="s">
        <v>43</v>
      </c>
      <c r="B7" s="84"/>
      <c r="C7" s="84"/>
      <c r="D7" s="84"/>
      <c r="E7" s="84"/>
      <c r="F7" s="84"/>
      <c r="G7" s="84"/>
      <c r="H7" s="84"/>
      <c r="I7" s="84"/>
      <c r="J7" s="84"/>
      <c r="K7" s="84"/>
      <c r="L7" s="84"/>
      <c r="M7" s="84"/>
      <c r="N7" s="84"/>
      <c r="O7" s="84"/>
      <c r="P7" s="84"/>
    </row>
    <row r="8" spans="1:16" ht="12.5" x14ac:dyDescent="0.25">
      <c r="A8" s="85" t="s">
        <v>3</v>
      </c>
      <c r="B8" s="85"/>
      <c r="C8" s="85"/>
      <c r="D8" s="85"/>
      <c r="E8" s="85"/>
      <c r="F8" s="85"/>
      <c r="G8" s="85"/>
      <c r="H8" s="85"/>
      <c r="I8" s="85"/>
      <c r="J8" s="85"/>
      <c r="K8" s="85"/>
      <c r="L8" s="85"/>
      <c r="M8" s="85"/>
      <c r="N8" s="85"/>
      <c r="O8" s="85"/>
      <c r="P8" s="85"/>
    </row>
    <row r="9" spans="1:16" ht="12.5" x14ac:dyDescent="0.25">
      <c r="A9" s="2"/>
      <c r="B9" s="2"/>
      <c r="C9" s="2"/>
      <c r="D9" s="2"/>
      <c r="E9" s="2"/>
      <c r="F9" s="2"/>
      <c r="G9" s="2"/>
      <c r="H9" s="2"/>
      <c r="I9" s="2"/>
      <c r="L9" s="2"/>
      <c r="M9" s="2"/>
      <c r="N9" s="2"/>
      <c r="O9" s="2"/>
    </row>
    <row r="10" spans="1:16" x14ac:dyDescent="0.3">
      <c r="A10" s="2"/>
      <c r="B10" s="2"/>
      <c r="C10" s="2"/>
      <c r="D10" s="2"/>
      <c r="E10" s="2"/>
      <c r="F10" s="86" t="s">
        <v>44</v>
      </c>
      <c r="G10" s="86"/>
      <c r="H10" s="86"/>
      <c r="I10" s="86"/>
      <c r="J10" s="86"/>
      <c r="K10" s="86"/>
      <c r="L10" s="86"/>
      <c r="M10" s="86"/>
      <c r="N10" s="86"/>
      <c r="O10" s="86"/>
      <c r="P10" s="86"/>
    </row>
    <row r="11" spans="1:16" x14ac:dyDescent="0.3">
      <c r="F11" s="83" t="s">
        <v>45</v>
      </c>
      <c r="G11" s="83"/>
      <c r="H11" s="83"/>
      <c r="I11" s="83"/>
      <c r="J11" s="83"/>
      <c r="L11" s="83" t="s">
        <v>20</v>
      </c>
      <c r="M11" s="83"/>
      <c r="N11" s="83"/>
      <c r="O11" s="83"/>
      <c r="P11" s="83"/>
    </row>
    <row r="12" spans="1:16" ht="12.5" x14ac:dyDescent="0.25">
      <c r="F12" s="36"/>
      <c r="G12" s="36"/>
      <c r="H12" s="36"/>
      <c r="I12" s="36"/>
      <c r="J12" s="36" t="s">
        <v>22</v>
      </c>
      <c r="L12" s="36"/>
      <c r="M12" s="36"/>
      <c r="N12" s="36"/>
      <c r="O12" s="36"/>
      <c r="P12" s="36" t="s">
        <v>22</v>
      </c>
    </row>
    <row r="13" spans="1:16" x14ac:dyDescent="0.3">
      <c r="A13" s="1" t="s">
        <v>7</v>
      </c>
      <c r="F13" s="19">
        <v>2016</v>
      </c>
      <c r="H13" s="17">
        <v>2015</v>
      </c>
      <c r="J13" s="23" t="s">
        <v>23</v>
      </c>
      <c r="L13" s="19">
        <v>2016</v>
      </c>
      <c r="N13" s="17">
        <v>2015</v>
      </c>
      <c r="P13" s="23" t="s">
        <v>23</v>
      </c>
    </row>
    <row r="14" spans="1:16" ht="12.5" x14ac:dyDescent="0.25">
      <c r="F14" s="1"/>
      <c r="G14" s="3"/>
      <c r="L14" s="1"/>
      <c r="M14" s="3"/>
    </row>
    <row r="15" spans="1:16" x14ac:dyDescent="0.3">
      <c r="A15" s="1" t="s">
        <v>8</v>
      </c>
      <c r="F15" s="4"/>
      <c r="G15" s="3"/>
      <c r="H15" s="5"/>
      <c r="J15" s="5"/>
      <c r="L15" s="4"/>
      <c r="M15" s="3"/>
      <c r="N15" s="5"/>
      <c r="P15" s="5"/>
    </row>
    <row r="16" spans="1:16" x14ac:dyDescent="0.3">
      <c r="B16" s="18" t="s">
        <v>12</v>
      </c>
      <c r="F16" s="20">
        <v>1037.7</v>
      </c>
      <c r="G16" s="6"/>
      <c r="H16" s="14">
        <v>1037.7</v>
      </c>
      <c r="J16" s="13">
        <f>(F16-H16)/H16</f>
        <v>0</v>
      </c>
      <c r="L16" s="20">
        <v>1125.0999999999999</v>
      </c>
      <c r="M16" s="6"/>
      <c r="N16" s="14">
        <v>1125.0999999999999</v>
      </c>
      <c r="P16" s="13">
        <f>(L16-N16)/N16</f>
        <v>0</v>
      </c>
    </row>
    <row r="17" spans="1:16" x14ac:dyDescent="0.3">
      <c r="B17" s="18" t="s">
        <v>13</v>
      </c>
      <c r="F17" s="21">
        <v>975.2</v>
      </c>
      <c r="G17" s="7"/>
      <c r="H17" s="15">
        <v>975.2</v>
      </c>
      <c r="J17" s="13">
        <f t="shared" ref="J17:J19" si="0">(F17-H17)/H17</f>
        <v>0</v>
      </c>
      <c r="L17" s="21">
        <v>1015.1</v>
      </c>
      <c r="M17" s="7"/>
      <c r="N17" s="15">
        <v>1015.1</v>
      </c>
      <c r="P17" s="13">
        <f t="shared" ref="P17:P19" si="1">(L17-N17)/N17</f>
        <v>0</v>
      </c>
    </row>
    <row r="18" spans="1:16" x14ac:dyDescent="0.3">
      <c r="B18" s="18" t="s">
        <v>11</v>
      </c>
      <c r="F18" s="21">
        <v>890.8</v>
      </c>
      <c r="G18" s="8"/>
      <c r="H18" s="24">
        <v>890.8</v>
      </c>
      <c r="I18" s="18"/>
      <c r="J18" s="13">
        <f t="shared" si="0"/>
        <v>0</v>
      </c>
      <c r="L18" s="21">
        <v>979.5</v>
      </c>
      <c r="M18" s="8"/>
      <c r="N18" s="24">
        <v>979.5</v>
      </c>
      <c r="O18" s="18"/>
      <c r="P18" s="13">
        <f t="shared" si="1"/>
        <v>0</v>
      </c>
    </row>
    <row r="19" spans="1:16" x14ac:dyDescent="0.3">
      <c r="B19" s="18" t="s">
        <v>14</v>
      </c>
      <c r="F19" s="30">
        <v>172</v>
      </c>
      <c r="G19" s="15"/>
      <c r="H19" s="25">
        <v>172</v>
      </c>
      <c r="I19" s="18"/>
      <c r="J19" s="13">
        <f t="shared" si="0"/>
        <v>0</v>
      </c>
      <c r="L19" s="30">
        <v>177.9</v>
      </c>
      <c r="M19" s="15"/>
      <c r="N19" s="25">
        <v>177.9</v>
      </c>
      <c r="O19" s="18"/>
      <c r="P19" s="13">
        <f t="shared" si="1"/>
        <v>0</v>
      </c>
    </row>
    <row r="20" spans="1:16" x14ac:dyDescent="0.3">
      <c r="B20" s="18"/>
      <c r="C20" s="18" t="s">
        <v>10</v>
      </c>
      <c r="F20" s="31">
        <f>SUM(F16:F19)</f>
        <v>3075.7</v>
      </c>
      <c r="G20" s="8"/>
      <c r="H20" s="26">
        <f>SUM(H16:H19)</f>
        <v>3075.7</v>
      </c>
      <c r="I20" s="18"/>
      <c r="J20" s="13">
        <f>(F20-H20)/H20</f>
        <v>0</v>
      </c>
      <c r="L20" s="31" t="s">
        <v>29</v>
      </c>
      <c r="M20" s="8"/>
      <c r="N20" s="26" t="s">
        <v>29</v>
      </c>
      <c r="O20" s="18"/>
      <c r="P20" s="13"/>
    </row>
    <row r="21" spans="1:16" x14ac:dyDescent="0.3">
      <c r="B21" s="18" t="s">
        <v>15</v>
      </c>
      <c r="F21" s="30">
        <v>221.9</v>
      </c>
      <c r="G21" s="15"/>
      <c r="H21" s="25">
        <v>221.9</v>
      </c>
      <c r="I21" s="18"/>
      <c r="J21" s="13"/>
      <c r="L21" s="35" t="s">
        <v>29</v>
      </c>
      <c r="M21" s="15"/>
      <c r="N21" s="40" t="s">
        <v>29</v>
      </c>
      <c r="O21" s="18"/>
      <c r="P21" s="13"/>
    </row>
    <row r="22" spans="1:16" ht="13.5" thickBot="1" x14ac:dyDescent="0.35">
      <c r="C22" s="1" t="s">
        <v>5</v>
      </c>
      <c r="F22" s="32">
        <f>F20+F21</f>
        <v>3297.6</v>
      </c>
      <c r="G22" s="20"/>
      <c r="H22" s="27">
        <f>H20+H21</f>
        <v>3297.6</v>
      </c>
      <c r="I22" s="18"/>
      <c r="J22" s="13">
        <f>(F22-H22)/H22</f>
        <v>0</v>
      </c>
      <c r="L22" s="32">
        <f>SUM(L16:L19)</f>
        <v>3297.6</v>
      </c>
      <c r="M22" s="20"/>
      <c r="N22" s="27">
        <f>SUM(N16:N19)</f>
        <v>3297.6</v>
      </c>
      <c r="O22" s="18"/>
      <c r="P22" s="13">
        <f>(L22-N22)/N22</f>
        <v>0</v>
      </c>
    </row>
    <row r="23" spans="1:16" ht="13.5" thickTop="1" x14ac:dyDescent="0.3">
      <c r="F23" s="33"/>
      <c r="G23" s="3"/>
      <c r="H23" s="28"/>
      <c r="I23" s="18"/>
      <c r="J23" s="13"/>
      <c r="L23" s="33"/>
      <c r="M23" s="3"/>
      <c r="N23" s="28"/>
      <c r="O23" s="18"/>
      <c r="P23" s="13"/>
    </row>
    <row r="24" spans="1:16" x14ac:dyDescent="0.3">
      <c r="A24" s="1" t="s">
        <v>9</v>
      </c>
      <c r="F24" s="34"/>
      <c r="G24" s="3"/>
      <c r="H24" s="29"/>
      <c r="I24" s="18"/>
      <c r="J24" s="13"/>
      <c r="L24" s="34"/>
      <c r="M24" s="3"/>
      <c r="N24" s="29"/>
      <c r="O24" s="18"/>
      <c r="P24" s="13"/>
    </row>
    <row r="25" spans="1:16" x14ac:dyDescent="0.3">
      <c r="B25" s="18" t="s">
        <v>12</v>
      </c>
      <c r="F25" s="20">
        <v>102.6</v>
      </c>
      <c r="G25" s="6"/>
      <c r="H25" s="22">
        <v>102.6</v>
      </c>
      <c r="I25" s="18"/>
      <c r="J25" s="13">
        <f>(F25-H25)/H25</f>
        <v>0</v>
      </c>
      <c r="L25" s="20">
        <v>118.5</v>
      </c>
      <c r="M25" s="6"/>
      <c r="N25" s="22">
        <v>118.5</v>
      </c>
      <c r="O25" s="18"/>
      <c r="P25" s="13">
        <f>(L25-N25)/N25</f>
        <v>0</v>
      </c>
    </row>
    <row r="26" spans="1:16" x14ac:dyDescent="0.3">
      <c r="B26" s="18" t="s">
        <v>13</v>
      </c>
      <c r="F26" s="21">
        <v>166.3</v>
      </c>
      <c r="G26" s="7"/>
      <c r="H26" s="24">
        <v>166.3</v>
      </c>
      <c r="I26" s="18"/>
      <c r="J26" s="13">
        <f>(F26-H26)/H26</f>
        <v>0</v>
      </c>
      <c r="L26" s="21">
        <v>169.4</v>
      </c>
      <c r="M26" s="7"/>
      <c r="N26" s="24">
        <v>169.4</v>
      </c>
      <c r="O26" s="18"/>
      <c r="P26" s="13">
        <f>(L26-N26)/N26</f>
        <v>0</v>
      </c>
    </row>
    <row r="27" spans="1:16" x14ac:dyDescent="0.3">
      <c r="B27" s="18" t="s">
        <v>11</v>
      </c>
      <c r="F27" s="21">
        <v>104.2</v>
      </c>
      <c r="G27" s="8"/>
      <c r="H27" s="24">
        <v>104.2</v>
      </c>
      <c r="I27" s="18"/>
      <c r="J27" s="13">
        <f>(F27-H27)/H27</f>
        <v>0</v>
      </c>
      <c r="L27" s="21">
        <v>128.6</v>
      </c>
      <c r="M27" s="8"/>
      <c r="N27" s="24">
        <v>128.6</v>
      </c>
      <c r="O27" s="18"/>
      <c r="P27" s="13">
        <f>(L27-N27)/N27</f>
        <v>0</v>
      </c>
    </row>
    <row r="28" spans="1:16" x14ac:dyDescent="0.3">
      <c r="B28" s="18" t="s">
        <v>14</v>
      </c>
      <c r="F28" s="21">
        <v>23.1</v>
      </c>
      <c r="G28" s="6"/>
      <c r="H28" s="24">
        <v>23.1</v>
      </c>
      <c r="I28" s="18"/>
      <c r="J28" s="13">
        <f>(F28-H28)/H28</f>
        <v>0</v>
      </c>
      <c r="L28" s="21">
        <v>23.3</v>
      </c>
      <c r="M28" s="6"/>
      <c r="N28" s="24">
        <v>23.3</v>
      </c>
      <c r="O28" s="18"/>
      <c r="P28" s="13">
        <f>(L28-N28)/N28</f>
        <v>0</v>
      </c>
    </row>
    <row r="29" spans="1:16" x14ac:dyDescent="0.3">
      <c r="B29" s="18" t="s">
        <v>6</v>
      </c>
      <c r="F29" s="30">
        <v>-50.6</v>
      </c>
      <c r="G29" s="6"/>
      <c r="H29" s="25">
        <v>-50.6</v>
      </c>
      <c r="I29" s="18"/>
      <c r="J29" s="13"/>
      <c r="L29" s="30">
        <v>-52.1</v>
      </c>
      <c r="M29" s="6"/>
      <c r="N29" s="25">
        <v>-52.1</v>
      </c>
      <c r="O29" s="18"/>
      <c r="P29" s="13"/>
    </row>
    <row r="30" spans="1:16" x14ac:dyDescent="0.3">
      <c r="B30" s="18"/>
      <c r="C30" s="18" t="s">
        <v>10</v>
      </c>
      <c r="F30" s="31">
        <f>SUM(F25:F29)</f>
        <v>345.59999999999997</v>
      </c>
      <c r="G30" s="6"/>
      <c r="H30" s="26">
        <f>SUM(H25:H29)</f>
        <v>345.59999999999997</v>
      </c>
      <c r="I30" s="18"/>
      <c r="J30" s="13">
        <f>(F30-H30)/H30</f>
        <v>0</v>
      </c>
      <c r="L30" s="31" t="s">
        <v>29</v>
      </c>
      <c r="M30" s="8"/>
      <c r="N30" s="26" t="s">
        <v>29</v>
      </c>
      <c r="O30" s="18"/>
      <c r="P30" s="13"/>
    </row>
    <row r="31" spans="1:16" x14ac:dyDescent="0.3">
      <c r="B31" s="18" t="s">
        <v>15</v>
      </c>
      <c r="F31" s="30">
        <v>42.1</v>
      </c>
      <c r="G31" s="6"/>
      <c r="H31" s="25">
        <v>42.1</v>
      </c>
      <c r="I31" s="18"/>
      <c r="J31" s="13"/>
      <c r="L31" s="35" t="s">
        <v>29</v>
      </c>
      <c r="M31" s="15"/>
      <c r="N31" s="40" t="s">
        <v>29</v>
      </c>
      <c r="O31" s="18"/>
      <c r="P31" s="13"/>
    </row>
    <row r="32" spans="1:16" ht="13.5" thickBot="1" x14ac:dyDescent="0.35">
      <c r="C32" s="1" t="s">
        <v>5</v>
      </c>
      <c r="F32" s="32">
        <f>F30+F31</f>
        <v>387.7</v>
      </c>
      <c r="G32" s="6"/>
      <c r="H32" s="27">
        <f>H30+H31</f>
        <v>387.7</v>
      </c>
      <c r="I32" s="18"/>
      <c r="J32" s="13">
        <f>(F32-H32)/H32</f>
        <v>0</v>
      </c>
      <c r="L32" s="32">
        <f>SUM(L25:L29)</f>
        <v>387.7</v>
      </c>
      <c r="M32" s="6"/>
      <c r="N32" s="27">
        <f>SUM(N25:N29)</f>
        <v>387.7</v>
      </c>
      <c r="O32" s="18"/>
      <c r="P32" s="13">
        <f>(L32-N32)/N32</f>
        <v>0</v>
      </c>
    </row>
    <row r="33" spans="1:16" ht="13.5" thickTop="1" x14ac:dyDescent="0.3">
      <c r="F33" s="20"/>
      <c r="G33" s="6"/>
      <c r="H33" s="22"/>
      <c r="I33" s="18"/>
      <c r="J33" s="13"/>
      <c r="L33" s="20"/>
      <c r="M33" s="6"/>
      <c r="N33" s="22"/>
      <c r="O33" s="18"/>
      <c r="P33" s="13"/>
    </row>
    <row r="34" spans="1:16" x14ac:dyDescent="0.3">
      <c r="F34" s="4"/>
      <c r="G34" s="3"/>
      <c r="H34" s="16"/>
      <c r="J34" s="13"/>
      <c r="L34" s="4"/>
      <c r="M34" s="3"/>
      <c r="N34" s="16"/>
      <c r="P34" s="13"/>
    </row>
    <row r="35" spans="1:16" x14ac:dyDescent="0.3">
      <c r="A35" s="11" t="s">
        <v>17</v>
      </c>
      <c r="B35" s="11"/>
      <c r="C35" s="12"/>
      <c r="F35" s="1"/>
      <c r="I35" s="4"/>
      <c r="L35" s="1"/>
      <c r="O35" s="4"/>
    </row>
    <row r="36" spans="1:16" x14ac:dyDescent="0.3">
      <c r="A36" s="12" t="s">
        <v>46</v>
      </c>
      <c r="B36" s="11"/>
      <c r="C36" s="12"/>
      <c r="F36" s="1"/>
      <c r="I36" s="4"/>
      <c r="L36" s="1"/>
      <c r="O36" s="4"/>
    </row>
    <row r="37" spans="1:16" x14ac:dyDescent="0.3">
      <c r="A37" s="12" t="s">
        <v>38</v>
      </c>
      <c r="B37" s="11"/>
      <c r="C37" s="12"/>
      <c r="F37" s="1"/>
      <c r="I37" s="4"/>
      <c r="L37" s="1"/>
      <c r="O37" s="4"/>
    </row>
    <row r="38" spans="1:16" x14ac:dyDescent="0.3">
      <c r="A38" s="12" t="s">
        <v>41</v>
      </c>
      <c r="B38" s="11"/>
      <c r="C38" s="12"/>
      <c r="F38" s="1"/>
      <c r="I38" s="4"/>
      <c r="L38" s="1"/>
      <c r="O38" s="4"/>
    </row>
    <row r="39" spans="1:16" x14ac:dyDescent="0.3">
      <c r="A39" s="12" t="s">
        <v>47</v>
      </c>
      <c r="B39" s="11"/>
      <c r="C39" s="12"/>
      <c r="F39" s="1"/>
      <c r="I39" s="4"/>
      <c r="L39" s="1"/>
      <c r="O39" s="4"/>
    </row>
    <row r="40" spans="1:16" x14ac:dyDescent="0.3">
      <c r="A40" s="12"/>
      <c r="B40" s="11"/>
      <c r="C40" s="12"/>
      <c r="F40" s="1"/>
      <c r="I40" s="4"/>
      <c r="L40" s="1"/>
      <c r="O40" s="4"/>
    </row>
    <row r="41" spans="1:16" x14ac:dyDescent="0.3">
      <c r="A41" s="12" t="s">
        <v>39</v>
      </c>
      <c r="B41" s="11"/>
      <c r="C41" s="12"/>
      <c r="F41" s="1"/>
      <c r="I41" s="4"/>
      <c r="L41" s="1"/>
      <c r="O41" s="4"/>
    </row>
    <row r="42" spans="1:16" x14ac:dyDescent="0.3">
      <c r="A42" s="12" t="s">
        <v>40</v>
      </c>
      <c r="B42" s="11"/>
      <c r="C42" s="12"/>
      <c r="F42" s="1"/>
      <c r="I42" s="4"/>
      <c r="L42" s="1"/>
      <c r="O42" s="4"/>
    </row>
    <row r="43" spans="1:16" x14ac:dyDescent="0.3">
      <c r="A43" s="12"/>
      <c r="B43" s="11"/>
      <c r="C43" s="12"/>
      <c r="F43" s="1"/>
      <c r="I43" s="4"/>
      <c r="L43" s="1"/>
      <c r="O43" s="4"/>
    </row>
    <row r="44" spans="1:16" x14ac:dyDescent="0.3">
      <c r="A44" s="12" t="s">
        <v>24</v>
      </c>
      <c r="B44" s="11"/>
      <c r="C44" s="12"/>
      <c r="F44" s="1"/>
      <c r="I44" s="4"/>
      <c r="L44" s="1"/>
      <c r="O44" s="4"/>
    </row>
    <row r="45" spans="1:16" x14ac:dyDescent="0.3">
      <c r="A45" s="12" t="s">
        <v>25</v>
      </c>
      <c r="B45" s="11"/>
      <c r="C45" s="12"/>
      <c r="F45" s="1"/>
      <c r="I45" s="4"/>
      <c r="L45" s="1"/>
      <c r="O45" s="4"/>
    </row>
    <row r="46" spans="1:16" x14ac:dyDescent="0.3">
      <c r="A46" s="12"/>
      <c r="B46" s="11"/>
      <c r="C46" s="12"/>
      <c r="F46" s="1"/>
      <c r="I46" s="4"/>
      <c r="L46" s="1"/>
      <c r="O46" s="4"/>
    </row>
    <row r="47" spans="1:16" x14ac:dyDescent="0.3">
      <c r="A47" s="12"/>
      <c r="B47" s="11"/>
      <c r="C47" s="12"/>
      <c r="F47" s="1"/>
      <c r="I47" s="4"/>
      <c r="L47" s="1"/>
      <c r="O47" s="4"/>
    </row>
    <row r="48" spans="1:16" x14ac:dyDescent="0.3">
      <c r="B48" s="11"/>
      <c r="C48" s="12"/>
      <c r="F48" s="1"/>
      <c r="I48" s="4"/>
      <c r="L48" s="1"/>
      <c r="O48" s="4"/>
    </row>
    <row r="49" spans="2:15" x14ac:dyDescent="0.3">
      <c r="B49" s="11"/>
      <c r="C49" s="12"/>
      <c r="F49" s="1"/>
      <c r="I49" s="4"/>
      <c r="L49" s="1"/>
      <c r="O49" s="4"/>
    </row>
    <row r="50" spans="2:15" x14ac:dyDescent="0.3">
      <c r="B50" s="11"/>
      <c r="C50" s="12"/>
      <c r="F50" s="1"/>
      <c r="I50" s="4"/>
      <c r="L50" s="1"/>
      <c r="O50" s="4"/>
    </row>
    <row r="51" spans="2:15" ht="12.75" customHeight="1" x14ac:dyDescent="0.3">
      <c r="F51" s="21"/>
      <c r="G51" s="8"/>
      <c r="H51" s="15"/>
      <c r="L51" s="21"/>
      <c r="M51" s="8"/>
      <c r="N51" s="15"/>
    </row>
    <row r="52" spans="2:15" ht="12.75" customHeight="1" x14ac:dyDescent="0.3">
      <c r="F52" s="21"/>
      <c r="G52" s="8"/>
      <c r="H52" s="15"/>
      <c r="L52" s="21"/>
      <c r="M52" s="8"/>
      <c r="N52" s="15"/>
    </row>
    <row r="53" spans="2:15" ht="12.75" customHeight="1" x14ac:dyDescent="0.3">
      <c r="F53" s="21"/>
      <c r="G53" s="8"/>
      <c r="H53" s="15"/>
      <c r="L53" s="21"/>
      <c r="M53" s="8"/>
      <c r="N53" s="15"/>
    </row>
    <row r="54" spans="2:15" x14ac:dyDescent="0.3">
      <c r="F54" s="20"/>
      <c r="G54" s="6"/>
      <c r="H54" s="14"/>
      <c r="L54" s="20"/>
      <c r="M54" s="6"/>
      <c r="N54" s="14"/>
    </row>
    <row r="55" spans="2:15" x14ac:dyDescent="0.3">
      <c r="C55" s="10"/>
    </row>
  </sheetData>
  <mergeCells count="7">
    <mergeCell ref="F11:J11"/>
    <mergeCell ref="L11:P11"/>
    <mergeCell ref="A5:P5"/>
    <mergeCell ref="A6:P6"/>
    <mergeCell ref="A7:P7"/>
    <mergeCell ref="A8:P8"/>
    <mergeCell ref="F10:P10"/>
  </mergeCells>
  <pageMargins left="0.75" right="0.75" top="1" bottom="1" header="0.5" footer="0.5"/>
  <pageSetup scale="8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pageSetUpPr fitToPage="1"/>
  </sheetPr>
  <dimension ref="A1:P79"/>
  <sheetViews>
    <sheetView view="pageBreakPreview" topLeftCell="A5" zoomScale="80" zoomScaleNormal="100" zoomScaleSheetLayoutView="80" workbookViewId="0">
      <selection activeCell="A5" sqref="A5:P5"/>
    </sheetView>
  </sheetViews>
  <sheetFormatPr defaultColWidth="9.1796875" defaultRowHeight="13" x14ac:dyDescent="0.3"/>
  <cols>
    <col min="1" max="2" width="2.453125" style="1" customWidth="1"/>
    <col min="3" max="3" width="2.7265625" style="1" customWidth="1"/>
    <col min="4" max="4" width="31.453125" style="1" customWidth="1"/>
    <col min="5" max="5" width="0.81640625" style="1" customWidth="1"/>
    <col min="6" max="6" width="11.453125" style="9" customWidth="1"/>
    <col min="7" max="7" width="0.81640625" style="1" customWidth="1"/>
    <col min="8" max="8" width="11.453125" style="1" customWidth="1"/>
    <col min="9" max="9" width="0.7265625" style="1" customWidth="1"/>
    <col min="10" max="10" width="8.1796875" style="1" customWidth="1"/>
    <col min="11" max="11" width="2.54296875" style="1" customWidth="1"/>
    <col min="12" max="12" width="11.453125" style="9" customWidth="1"/>
    <col min="13" max="13" width="0.81640625" style="1" customWidth="1"/>
    <col min="14" max="14" width="11.453125" style="1" customWidth="1"/>
    <col min="15" max="15" width="0.7265625" style="1" customWidth="1"/>
    <col min="16" max="16" width="8.1796875" style="1" customWidth="1"/>
    <col min="17" max="16384" width="9.1796875" style="1"/>
  </cols>
  <sheetData>
    <row r="1" spans="1:16" hidden="1" x14ac:dyDescent="0.3">
      <c r="A1" s="1" t="s">
        <v>0</v>
      </c>
    </row>
    <row r="2" spans="1:16" hidden="1" x14ac:dyDescent="0.3">
      <c r="A2" s="1" t="s">
        <v>1</v>
      </c>
    </row>
    <row r="3" spans="1:16" hidden="1" x14ac:dyDescent="0.3">
      <c r="A3" s="1" t="s">
        <v>2</v>
      </c>
    </row>
    <row r="4" spans="1:16" hidden="1" x14ac:dyDescent="0.3"/>
    <row r="5" spans="1:16" x14ac:dyDescent="0.3">
      <c r="A5" s="84" t="s">
        <v>4</v>
      </c>
      <c r="B5" s="84"/>
      <c r="C5" s="84"/>
      <c r="D5" s="84"/>
      <c r="E5" s="84"/>
      <c r="F5" s="84"/>
      <c r="G5" s="84"/>
      <c r="H5" s="84"/>
      <c r="I5" s="84"/>
      <c r="J5" s="84"/>
      <c r="K5" s="84"/>
      <c r="L5" s="84"/>
      <c r="M5" s="84"/>
      <c r="N5" s="84"/>
      <c r="O5" s="84"/>
      <c r="P5" s="84"/>
    </row>
    <row r="6" spans="1:16" x14ac:dyDescent="0.3">
      <c r="A6" s="84" t="s">
        <v>16</v>
      </c>
      <c r="B6" s="84"/>
      <c r="C6" s="84"/>
      <c r="D6" s="84"/>
      <c r="E6" s="84"/>
      <c r="F6" s="84"/>
      <c r="G6" s="84"/>
      <c r="H6" s="84"/>
      <c r="I6" s="84"/>
      <c r="J6" s="84"/>
      <c r="K6" s="84"/>
      <c r="L6" s="84"/>
      <c r="M6" s="84"/>
      <c r="N6" s="84"/>
      <c r="O6" s="84"/>
      <c r="P6" s="84"/>
    </row>
    <row r="7" spans="1:16" x14ac:dyDescent="0.3">
      <c r="A7" s="84" t="s">
        <v>19</v>
      </c>
      <c r="B7" s="84"/>
      <c r="C7" s="84"/>
      <c r="D7" s="84"/>
      <c r="E7" s="84"/>
      <c r="F7" s="84"/>
      <c r="G7" s="84"/>
      <c r="H7" s="84"/>
      <c r="I7" s="84"/>
      <c r="J7" s="84"/>
      <c r="K7" s="84"/>
      <c r="L7" s="84"/>
      <c r="M7" s="84"/>
      <c r="N7" s="84"/>
      <c r="O7" s="84"/>
      <c r="P7" s="84"/>
    </row>
    <row r="8" spans="1:16" ht="12.5" x14ac:dyDescent="0.25">
      <c r="A8" s="85" t="s">
        <v>3</v>
      </c>
      <c r="B8" s="85"/>
      <c r="C8" s="85"/>
      <c r="D8" s="85"/>
      <c r="E8" s="85"/>
      <c r="F8" s="85"/>
      <c r="G8" s="85"/>
      <c r="H8" s="85"/>
      <c r="I8" s="85"/>
      <c r="J8" s="85"/>
      <c r="K8" s="85"/>
      <c r="L8" s="85"/>
      <c r="M8" s="85"/>
      <c r="N8" s="85"/>
      <c r="O8" s="85"/>
      <c r="P8" s="85"/>
    </row>
    <row r="9" spans="1:16" ht="12.5" x14ac:dyDescent="0.25">
      <c r="A9" s="2"/>
      <c r="B9" s="2"/>
      <c r="C9" s="2"/>
      <c r="D9" s="2"/>
      <c r="E9" s="2"/>
      <c r="F9" s="2"/>
      <c r="G9" s="2"/>
      <c r="H9" s="2"/>
      <c r="I9" s="2"/>
      <c r="L9" s="2"/>
      <c r="M9" s="2"/>
      <c r="N9" s="2"/>
      <c r="O9" s="2"/>
    </row>
    <row r="10" spans="1:16" x14ac:dyDescent="0.3">
      <c r="A10" s="2"/>
      <c r="B10" s="2"/>
      <c r="C10" s="2"/>
      <c r="D10" s="2"/>
      <c r="E10" s="2"/>
      <c r="F10" s="86" t="s">
        <v>18</v>
      </c>
      <c r="G10" s="86"/>
      <c r="H10" s="86"/>
      <c r="I10" s="86"/>
      <c r="J10" s="86"/>
      <c r="K10" s="86"/>
      <c r="L10" s="86"/>
      <c r="M10" s="86"/>
      <c r="N10" s="86"/>
      <c r="O10" s="86"/>
      <c r="P10" s="86"/>
    </row>
    <row r="11" spans="1:16" x14ac:dyDescent="0.3">
      <c r="F11" s="83" t="s">
        <v>45</v>
      </c>
      <c r="G11" s="83"/>
      <c r="H11" s="83"/>
      <c r="I11" s="83"/>
      <c r="J11" s="83"/>
      <c r="L11" s="83" t="s">
        <v>20</v>
      </c>
      <c r="M11" s="83"/>
      <c r="N11" s="83"/>
      <c r="O11" s="83"/>
      <c r="P11" s="83"/>
    </row>
    <row r="12" spans="1:16" ht="12.5" x14ac:dyDescent="0.25">
      <c r="F12" s="36"/>
      <c r="G12" s="36"/>
      <c r="H12" s="36"/>
      <c r="I12" s="36"/>
      <c r="J12" s="36" t="s">
        <v>22</v>
      </c>
      <c r="L12" s="36"/>
      <c r="M12" s="36"/>
      <c r="N12" s="36"/>
      <c r="O12" s="36"/>
      <c r="P12" s="36" t="s">
        <v>22</v>
      </c>
    </row>
    <row r="13" spans="1:16" x14ac:dyDescent="0.3">
      <c r="A13" s="1" t="s">
        <v>7</v>
      </c>
      <c r="F13" s="19">
        <v>2016</v>
      </c>
      <c r="H13" s="17">
        <v>2015</v>
      </c>
      <c r="J13" s="23" t="s">
        <v>23</v>
      </c>
      <c r="L13" s="19">
        <v>2016</v>
      </c>
      <c r="N13" s="17">
        <v>2015</v>
      </c>
      <c r="P13" s="23" t="s">
        <v>23</v>
      </c>
    </row>
    <row r="14" spans="1:16" ht="12.5" x14ac:dyDescent="0.25">
      <c r="F14" s="1"/>
      <c r="G14" s="3"/>
      <c r="L14" s="1"/>
      <c r="M14" s="3"/>
    </row>
    <row r="15" spans="1:16" x14ac:dyDescent="0.3">
      <c r="A15" s="1" t="s">
        <v>8</v>
      </c>
      <c r="F15" s="4"/>
      <c r="G15" s="3"/>
      <c r="H15" s="5"/>
      <c r="J15" s="5"/>
      <c r="L15" s="4"/>
      <c r="M15" s="3"/>
      <c r="N15" s="5"/>
      <c r="P15" s="5"/>
    </row>
    <row r="16" spans="1:16" x14ac:dyDescent="0.3">
      <c r="B16" s="18" t="s">
        <v>12</v>
      </c>
      <c r="F16" s="20">
        <v>1103.2</v>
      </c>
      <c r="G16" s="6"/>
      <c r="H16" s="14">
        <v>1103.2</v>
      </c>
      <c r="J16" s="13">
        <f>(F16-H16)/H16</f>
        <v>0</v>
      </c>
      <c r="L16" s="20">
        <v>1165.5</v>
      </c>
      <c r="M16" s="6"/>
      <c r="N16" s="14">
        <v>1165.5</v>
      </c>
      <c r="P16" s="13">
        <f>(L16-N16)/N16</f>
        <v>0</v>
      </c>
    </row>
    <row r="17" spans="1:16" x14ac:dyDescent="0.3">
      <c r="B17" s="18" t="s">
        <v>13</v>
      </c>
      <c r="F17" s="21">
        <v>1054.0999999999999</v>
      </c>
      <c r="G17" s="7"/>
      <c r="H17" s="15">
        <v>1054.0999999999999</v>
      </c>
      <c r="J17" s="13">
        <f t="shared" ref="J17:J19" si="0">(F17-H17)/H17</f>
        <v>0</v>
      </c>
      <c r="L17" s="21">
        <v>1080</v>
      </c>
      <c r="M17" s="7"/>
      <c r="N17" s="15">
        <v>1080</v>
      </c>
      <c r="P17" s="13">
        <f t="shared" ref="P17:P19" si="1">(L17-N17)/N17</f>
        <v>0</v>
      </c>
    </row>
    <row r="18" spans="1:16" x14ac:dyDescent="0.3">
      <c r="B18" s="18" t="s">
        <v>11</v>
      </c>
      <c r="F18" s="21">
        <v>867.6</v>
      </c>
      <c r="G18" s="8"/>
      <c r="H18" s="24">
        <v>867.6</v>
      </c>
      <c r="I18" s="18"/>
      <c r="J18" s="13">
        <f t="shared" si="0"/>
        <v>0</v>
      </c>
      <c r="L18" s="21">
        <v>950.6</v>
      </c>
      <c r="M18" s="8"/>
      <c r="N18" s="24">
        <v>950.6</v>
      </c>
      <c r="O18" s="18"/>
      <c r="P18" s="13">
        <f t="shared" si="1"/>
        <v>0</v>
      </c>
    </row>
    <row r="19" spans="1:16" x14ac:dyDescent="0.3">
      <c r="B19" s="18" t="s">
        <v>14</v>
      </c>
      <c r="F19" s="30">
        <v>188.9</v>
      </c>
      <c r="G19" s="15"/>
      <c r="H19" s="25">
        <v>188.9</v>
      </c>
      <c r="I19" s="18"/>
      <c r="J19" s="13">
        <f t="shared" si="0"/>
        <v>0</v>
      </c>
      <c r="L19" s="30">
        <v>193</v>
      </c>
      <c r="M19" s="15"/>
      <c r="N19" s="25">
        <v>193</v>
      </c>
      <c r="O19" s="18"/>
      <c r="P19" s="13">
        <f t="shared" si="1"/>
        <v>0</v>
      </c>
    </row>
    <row r="20" spans="1:16" x14ac:dyDescent="0.3">
      <c r="B20" s="18"/>
      <c r="C20" s="18" t="s">
        <v>10</v>
      </c>
      <c r="F20" s="31">
        <f>SUM(F16:F19)</f>
        <v>3213.8</v>
      </c>
      <c r="G20" s="8"/>
      <c r="H20" s="26">
        <f>SUM(H16:H19)</f>
        <v>3213.8</v>
      </c>
      <c r="I20" s="18"/>
      <c r="J20" s="13">
        <f>(F20-H20)/H20</f>
        <v>0</v>
      </c>
      <c r="L20" s="31" t="s">
        <v>29</v>
      </c>
      <c r="M20" s="8"/>
      <c r="N20" s="26" t="s">
        <v>29</v>
      </c>
      <c r="O20" s="18"/>
      <c r="P20" s="13"/>
    </row>
    <row r="21" spans="1:16" x14ac:dyDescent="0.3">
      <c r="B21" s="18" t="s">
        <v>15</v>
      </c>
      <c r="F21" s="30">
        <v>175.3</v>
      </c>
      <c r="G21" s="15"/>
      <c r="H21" s="25">
        <v>175.3</v>
      </c>
      <c r="I21" s="18"/>
      <c r="J21" s="13"/>
      <c r="L21" s="35" t="s">
        <v>29</v>
      </c>
      <c r="M21" s="15"/>
      <c r="N21" s="40" t="s">
        <v>29</v>
      </c>
      <c r="O21" s="18"/>
      <c r="P21" s="13"/>
    </row>
    <row r="22" spans="1:16" ht="13.5" thickBot="1" x14ac:dyDescent="0.35">
      <c r="C22" s="1" t="s">
        <v>5</v>
      </c>
      <c r="F22" s="32">
        <f>F20+F21</f>
        <v>3389.1000000000004</v>
      </c>
      <c r="G22" s="20"/>
      <c r="H22" s="27">
        <f>H20+H21</f>
        <v>3389.1000000000004</v>
      </c>
      <c r="I22" s="18"/>
      <c r="J22" s="13">
        <f>(F22-H22)/H22</f>
        <v>0</v>
      </c>
      <c r="L22" s="32">
        <f>SUM(L16:L19)</f>
        <v>3389.1</v>
      </c>
      <c r="M22" s="20"/>
      <c r="N22" s="27">
        <f>SUM(N16:N19)</f>
        <v>3389.1</v>
      </c>
      <c r="O22" s="18"/>
      <c r="P22" s="13">
        <f>(L22-N22)/N22</f>
        <v>0</v>
      </c>
    </row>
    <row r="23" spans="1:16" ht="13.5" thickTop="1" x14ac:dyDescent="0.3">
      <c r="F23" s="33"/>
      <c r="G23" s="3"/>
      <c r="H23" s="28"/>
      <c r="I23" s="18"/>
      <c r="J23" s="13"/>
      <c r="L23" s="33"/>
      <c r="M23" s="3"/>
      <c r="N23" s="28"/>
      <c r="O23" s="18"/>
      <c r="P23" s="13"/>
    </row>
    <row r="24" spans="1:16" x14ac:dyDescent="0.3">
      <c r="A24" s="1" t="s">
        <v>9</v>
      </c>
      <c r="F24" s="34"/>
      <c r="G24" s="3"/>
      <c r="H24" s="29"/>
      <c r="I24" s="18"/>
      <c r="J24" s="13"/>
      <c r="L24" s="34"/>
      <c r="M24" s="3"/>
      <c r="N24" s="29"/>
      <c r="O24" s="18"/>
      <c r="P24" s="13"/>
    </row>
    <row r="25" spans="1:16" x14ac:dyDescent="0.3">
      <c r="B25" s="18" t="s">
        <v>12</v>
      </c>
      <c r="F25" s="20">
        <v>147.9</v>
      </c>
      <c r="G25" s="6"/>
      <c r="H25" s="22">
        <v>147.9</v>
      </c>
      <c r="I25" s="18"/>
      <c r="J25" s="13">
        <f>(F25-H25)/H25</f>
        <v>0</v>
      </c>
      <c r="L25" s="20">
        <v>160.6</v>
      </c>
      <c r="M25" s="6"/>
      <c r="N25" s="22">
        <v>160.6</v>
      </c>
      <c r="O25" s="18"/>
      <c r="P25" s="13">
        <f>(L25-N25)/N25</f>
        <v>0</v>
      </c>
    </row>
    <row r="26" spans="1:16" x14ac:dyDescent="0.3">
      <c r="B26" s="18" t="s">
        <v>13</v>
      </c>
      <c r="F26" s="21">
        <v>228.5</v>
      </c>
      <c r="G26" s="7"/>
      <c r="H26" s="24">
        <v>228.5</v>
      </c>
      <c r="I26" s="18"/>
      <c r="J26" s="13">
        <f>(F26-H26)/H26</f>
        <v>0</v>
      </c>
      <c r="L26" s="21">
        <v>232.7</v>
      </c>
      <c r="M26" s="7"/>
      <c r="N26" s="24">
        <v>232.7</v>
      </c>
      <c r="O26" s="18"/>
      <c r="P26" s="13">
        <f>(L26-N26)/N26</f>
        <v>0</v>
      </c>
    </row>
    <row r="27" spans="1:16" x14ac:dyDescent="0.3">
      <c r="B27" s="18" t="s">
        <v>11</v>
      </c>
      <c r="F27" s="21">
        <v>109.9</v>
      </c>
      <c r="G27" s="8"/>
      <c r="H27" s="24">
        <v>109.9</v>
      </c>
      <c r="I27" s="18"/>
      <c r="J27" s="13">
        <f>(F27-H27)/H27</f>
        <v>0</v>
      </c>
      <c r="L27" s="21">
        <v>132.1</v>
      </c>
      <c r="M27" s="8"/>
      <c r="N27" s="24">
        <v>132.1</v>
      </c>
      <c r="O27" s="18"/>
      <c r="P27" s="13">
        <f>(L27-N27)/N27</f>
        <v>0</v>
      </c>
    </row>
    <row r="28" spans="1:16" x14ac:dyDescent="0.3">
      <c r="B28" s="18" t="s">
        <v>14</v>
      </c>
      <c r="F28" s="21">
        <v>31.8</v>
      </c>
      <c r="G28" s="6"/>
      <c r="H28" s="24">
        <v>31.8</v>
      </c>
      <c r="I28" s="18"/>
      <c r="J28" s="13">
        <f>(F28-H28)/H28</f>
        <v>0</v>
      </c>
      <c r="L28" s="21">
        <v>32.5</v>
      </c>
      <c r="M28" s="6"/>
      <c r="N28" s="24">
        <v>32.5</v>
      </c>
      <c r="O28" s="18"/>
      <c r="P28" s="13">
        <f>(L28-N28)/N28</f>
        <v>0</v>
      </c>
    </row>
    <row r="29" spans="1:16" x14ac:dyDescent="0.3">
      <c r="B29" s="18" t="s">
        <v>6</v>
      </c>
      <c r="F29" s="30">
        <v>-119</v>
      </c>
      <c r="G29" s="6"/>
      <c r="H29" s="25">
        <v>-119</v>
      </c>
      <c r="I29" s="18"/>
      <c r="J29" s="13"/>
      <c r="L29" s="30">
        <v>-120.1</v>
      </c>
      <c r="M29" s="6"/>
      <c r="N29" s="25">
        <v>-120.1</v>
      </c>
      <c r="O29" s="18"/>
      <c r="P29" s="13"/>
    </row>
    <row r="30" spans="1:16" x14ac:dyDescent="0.3">
      <c r="B30" s="18"/>
      <c r="C30" s="18" t="s">
        <v>10</v>
      </c>
      <c r="F30" s="31">
        <f>SUM(F25:F29)</f>
        <v>399.09999999999991</v>
      </c>
      <c r="G30" s="6"/>
      <c r="H30" s="26">
        <f>SUM(H25:H29)</f>
        <v>399.09999999999991</v>
      </c>
      <c r="I30" s="18"/>
      <c r="J30" s="13">
        <f>(F30-H30)/H30</f>
        <v>0</v>
      </c>
      <c r="L30" s="31" t="s">
        <v>29</v>
      </c>
      <c r="M30" s="8"/>
      <c r="N30" s="26" t="s">
        <v>29</v>
      </c>
      <c r="O30" s="18"/>
      <c r="P30" s="13"/>
    </row>
    <row r="31" spans="1:16" x14ac:dyDescent="0.3">
      <c r="B31" s="18" t="s">
        <v>15</v>
      </c>
      <c r="F31" s="30">
        <v>38.700000000000003</v>
      </c>
      <c r="G31" s="6"/>
      <c r="H31" s="25">
        <v>38.700000000000003</v>
      </c>
      <c r="I31" s="18"/>
      <c r="J31" s="13"/>
      <c r="L31" s="35" t="s">
        <v>29</v>
      </c>
      <c r="M31" s="15"/>
      <c r="N31" s="40" t="s">
        <v>29</v>
      </c>
      <c r="O31" s="18"/>
      <c r="P31" s="13"/>
    </row>
    <row r="32" spans="1:16" ht="13.5" thickBot="1" x14ac:dyDescent="0.35">
      <c r="C32" s="1" t="s">
        <v>5</v>
      </c>
      <c r="F32" s="32">
        <f>F30+F31</f>
        <v>437.7999999999999</v>
      </c>
      <c r="G32" s="6"/>
      <c r="H32" s="27">
        <f>H30+H31</f>
        <v>437.7999999999999</v>
      </c>
      <c r="I32" s="18"/>
      <c r="J32" s="13">
        <f>(F32-H32)/H32</f>
        <v>0</v>
      </c>
      <c r="L32" s="32">
        <f>SUM(L25:L29)</f>
        <v>437.79999999999995</v>
      </c>
      <c r="M32" s="6"/>
      <c r="N32" s="27">
        <f>SUM(N25:N29)</f>
        <v>437.79999999999995</v>
      </c>
      <c r="O32" s="18"/>
      <c r="P32" s="13">
        <f>(L32-N32)/N32</f>
        <v>0</v>
      </c>
    </row>
    <row r="33" spans="1:16" ht="13.5" thickTop="1" x14ac:dyDescent="0.3">
      <c r="F33" s="20"/>
      <c r="G33" s="6"/>
      <c r="H33" s="22"/>
      <c r="I33" s="18"/>
      <c r="J33" s="13"/>
      <c r="L33" s="20"/>
      <c r="M33" s="6"/>
      <c r="N33" s="22"/>
      <c r="O33" s="18"/>
      <c r="P33" s="13"/>
    </row>
    <row r="34" spans="1:16" x14ac:dyDescent="0.3">
      <c r="A34" s="2"/>
      <c r="B34" s="2"/>
      <c r="C34" s="2"/>
      <c r="D34" s="2"/>
      <c r="E34" s="2"/>
      <c r="F34" s="86" t="s">
        <v>21</v>
      </c>
      <c r="G34" s="86"/>
      <c r="H34" s="86"/>
      <c r="I34" s="86"/>
      <c r="J34" s="86"/>
      <c r="K34" s="86"/>
      <c r="L34" s="86"/>
      <c r="M34" s="86"/>
      <c r="N34" s="86"/>
      <c r="O34" s="86"/>
      <c r="P34" s="86"/>
    </row>
    <row r="35" spans="1:16" x14ac:dyDescent="0.3">
      <c r="F35" s="83" t="s">
        <v>45</v>
      </c>
      <c r="G35" s="83"/>
      <c r="H35" s="83"/>
      <c r="I35" s="83"/>
      <c r="J35" s="83"/>
      <c r="L35" s="83" t="s">
        <v>20</v>
      </c>
      <c r="M35" s="83"/>
      <c r="N35" s="83"/>
      <c r="O35" s="83"/>
      <c r="P35" s="83"/>
    </row>
    <row r="36" spans="1:16" ht="12.5" x14ac:dyDescent="0.25">
      <c r="F36" s="36"/>
      <c r="G36" s="36"/>
      <c r="H36" s="36"/>
      <c r="I36" s="36"/>
      <c r="J36" s="36" t="s">
        <v>22</v>
      </c>
      <c r="L36" s="36"/>
      <c r="M36" s="36"/>
      <c r="N36" s="36"/>
      <c r="O36" s="36"/>
      <c r="P36" s="36" t="s">
        <v>22</v>
      </c>
    </row>
    <row r="37" spans="1:16" x14ac:dyDescent="0.3">
      <c r="A37" s="1" t="s">
        <v>7</v>
      </c>
      <c r="F37" s="19">
        <v>2016</v>
      </c>
      <c r="H37" s="17">
        <v>2015</v>
      </c>
      <c r="J37" s="23" t="s">
        <v>23</v>
      </c>
      <c r="L37" s="19">
        <v>2016</v>
      </c>
      <c r="N37" s="17">
        <v>2015</v>
      </c>
      <c r="P37" s="23" t="s">
        <v>23</v>
      </c>
    </row>
    <row r="38" spans="1:16" ht="12.5" x14ac:dyDescent="0.25">
      <c r="F38" s="1"/>
      <c r="G38" s="3"/>
      <c r="L38" s="1"/>
      <c r="M38" s="3"/>
    </row>
    <row r="39" spans="1:16" x14ac:dyDescent="0.3">
      <c r="A39" s="1" t="s">
        <v>8</v>
      </c>
      <c r="F39" s="4"/>
      <c r="G39" s="3"/>
      <c r="H39" s="5"/>
      <c r="J39" s="5"/>
      <c r="L39" s="4"/>
      <c r="M39" s="3"/>
      <c r="N39" s="5"/>
      <c r="P39" s="5"/>
    </row>
    <row r="40" spans="1:16" x14ac:dyDescent="0.3">
      <c r="B40" s="18" t="s">
        <v>12</v>
      </c>
      <c r="F40" s="20">
        <v>2140.9</v>
      </c>
      <c r="G40" s="6"/>
      <c r="H40" s="14">
        <v>2140.9</v>
      </c>
      <c r="J40" s="13">
        <f>(F40-H40)/H40</f>
        <v>0</v>
      </c>
      <c r="L40" s="20">
        <f>1125.1+1165.5</f>
        <v>2290.6</v>
      </c>
      <c r="M40" s="6"/>
      <c r="N40" s="14">
        <f>1125.1+1165.5</f>
        <v>2290.6</v>
      </c>
      <c r="P40" s="13">
        <f>(L40-N40)/N40</f>
        <v>0</v>
      </c>
    </row>
    <row r="41" spans="1:16" x14ac:dyDescent="0.3">
      <c r="B41" s="18" t="s">
        <v>13</v>
      </c>
      <c r="F41" s="21">
        <v>2029.3</v>
      </c>
      <c r="G41" s="7"/>
      <c r="H41" s="15">
        <v>2029.3</v>
      </c>
      <c r="J41" s="13">
        <f t="shared" ref="J41:J43" si="2">(F41-H41)/H41</f>
        <v>0</v>
      </c>
      <c r="L41" s="21">
        <f>1015.1+1080</f>
        <v>2095.1</v>
      </c>
      <c r="M41" s="7"/>
      <c r="N41" s="15">
        <f>1015.1+1080</f>
        <v>2095.1</v>
      </c>
      <c r="P41" s="13">
        <f t="shared" ref="P41:P43" si="3">(L41-N41)/N41</f>
        <v>0</v>
      </c>
    </row>
    <row r="42" spans="1:16" x14ac:dyDescent="0.3">
      <c r="B42" s="18" t="s">
        <v>11</v>
      </c>
      <c r="F42" s="21">
        <v>1758.4</v>
      </c>
      <c r="G42" s="8"/>
      <c r="H42" s="24">
        <v>1758.4</v>
      </c>
      <c r="I42" s="18"/>
      <c r="J42" s="13">
        <f t="shared" si="2"/>
        <v>0</v>
      </c>
      <c r="L42" s="21">
        <f>979.5+950.6</f>
        <v>1930.1</v>
      </c>
      <c r="M42" s="8"/>
      <c r="N42" s="24">
        <f>979.5+950.6</f>
        <v>1930.1</v>
      </c>
      <c r="O42" s="18"/>
      <c r="P42" s="13">
        <f t="shared" si="3"/>
        <v>0</v>
      </c>
    </row>
    <row r="43" spans="1:16" x14ac:dyDescent="0.3">
      <c r="B43" s="18" t="s">
        <v>14</v>
      </c>
      <c r="F43" s="30">
        <v>360.9</v>
      </c>
      <c r="G43" s="15"/>
      <c r="H43" s="25">
        <v>360.9</v>
      </c>
      <c r="I43" s="18"/>
      <c r="J43" s="13">
        <f t="shared" si="2"/>
        <v>0</v>
      </c>
      <c r="L43" s="30">
        <f>177.9+193</f>
        <v>370.9</v>
      </c>
      <c r="M43" s="15"/>
      <c r="N43" s="25">
        <f>177.9+193</f>
        <v>370.9</v>
      </c>
      <c r="O43" s="18"/>
      <c r="P43" s="13">
        <f t="shared" si="3"/>
        <v>0</v>
      </c>
    </row>
    <row r="44" spans="1:16" x14ac:dyDescent="0.3">
      <c r="B44" s="18"/>
      <c r="C44" s="18" t="s">
        <v>10</v>
      </c>
      <c r="F44" s="31">
        <f>SUM(F40:F43)</f>
        <v>6289.5</v>
      </c>
      <c r="G44" s="8"/>
      <c r="H44" s="26">
        <f>SUM(H40:H43)</f>
        <v>6289.5</v>
      </c>
      <c r="I44" s="18"/>
      <c r="J44" s="13">
        <f>(F44-H44)/H44</f>
        <v>0</v>
      </c>
      <c r="L44" s="31" t="s">
        <v>29</v>
      </c>
      <c r="M44" s="8"/>
      <c r="N44" s="26" t="s">
        <v>29</v>
      </c>
      <c r="O44" s="18"/>
      <c r="P44" s="13"/>
    </row>
    <row r="45" spans="1:16" x14ac:dyDescent="0.3">
      <c r="B45" s="18" t="s">
        <v>15</v>
      </c>
      <c r="F45" s="30">
        <v>397.2</v>
      </c>
      <c r="G45" s="15"/>
      <c r="H45" s="25">
        <v>397.2</v>
      </c>
      <c r="I45" s="18"/>
      <c r="J45" s="13"/>
      <c r="L45" s="35" t="s">
        <v>29</v>
      </c>
      <c r="M45" s="15"/>
      <c r="N45" s="40" t="s">
        <v>29</v>
      </c>
      <c r="O45" s="18"/>
      <c r="P45" s="13"/>
    </row>
    <row r="46" spans="1:16" ht="13.5" thickBot="1" x14ac:dyDescent="0.35">
      <c r="C46" s="1" t="s">
        <v>5</v>
      </c>
      <c r="F46" s="32">
        <f>F44+F45</f>
        <v>6686.7</v>
      </c>
      <c r="G46" s="20"/>
      <c r="H46" s="27">
        <f>H44+H45</f>
        <v>6686.7</v>
      </c>
      <c r="I46" s="18"/>
      <c r="J46" s="13">
        <f>(F46-H46)/H46</f>
        <v>0</v>
      </c>
      <c r="L46" s="32">
        <f>SUM(L40:L43)</f>
        <v>6686.6999999999989</v>
      </c>
      <c r="M46" s="20"/>
      <c r="N46" s="27">
        <f>SUM(N40:N43)</f>
        <v>6686.6999999999989</v>
      </c>
      <c r="O46" s="18"/>
      <c r="P46" s="13">
        <f>(L46-N46)/N46</f>
        <v>0</v>
      </c>
    </row>
    <row r="47" spans="1:16" ht="13.5" thickTop="1" x14ac:dyDescent="0.3">
      <c r="F47" s="33"/>
      <c r="G47" s="3"/>
      <c r="H47" s="28"/>
      <c r="I47" s="18"/>
      <c r="J47" s="13"/>
      <c r="L47" s="33"/>
      <c r="M47" s="3"/>
      <c r="N47" s="28"/>
      <c r="O47" s="18"/>
      <c r="P47" s="13"/>
    </row>
    <row r="48" spans="1:16" x14ac:dyDescent="0.3">
      <c r="A48" s="1" t="s">
        <v>9</v>
      </c>
      <c r="F48" s="34"/>
      <c r="G48" s="3"/>
      <c r="H48" s="29"/>
      <c r="I48" s="18"/>
      <c r="J48" s="13"/>
      <c r="L48" s="34"/>
      <c r="M48" s="3"/>
      <c r="N48" s="29"/>
      <c r="O48" s="18"/>
      <c r="P48" s="13"/>
    </row>
    <row r="49" spans="1:16" x14ac:dyDescent="0.3">
      <c r="B49" s="18" t="s">
        <v>12</v>
      </c>
      <c r="F49" s="20">
        <v>250.5</v>
      </c>
      <c r="G49" s="6"/>
      <c r="H49" s="22">
        <v>250.5</v>
      </c>
      <c r="I49" s="18"/>
      <c r="J49" s="13">
        <f>(F49-H49)/H49</f>
        <v>0</v>
      </c>
      <c r="L49" s="20">
        <v>279.2</v>
      </c>
      <c r="M49" s="6"/>
      <c r="N49" s="22">
        <v>279.2</v>
      </c>
      <c r="O49" s="18"/>
      <c r="P49" s="13">
        <f>(L49-N49)/N49</f>
        <v>0</v>
      </c>
    </row>
    <row r="50" spans="1:16" x14ac:dyDescent="0.3">
      <c r="B50" s="18" t="s">
        <v>13</v>
      </c>
      <c r="F50" s="21">
        <v>394.8</v>
      </c>
      <c r="G50" s="7"/>
      <c r="H50" s="24">
        <v>394.8</v>
      </c>
      <c r="I50" s="18"/>
      <c r="J50" s="13">
        <f>(F50-H50)/H50</f>
        <v>0</v>
      </c>
      <c r="L50" s="21">
        <v>402.1</v>
      </c>
      <c r="M50" s="7"/>
      <c r="N50" s="24">
        <v>402.1</v>
      </c>
      <c r="O50" s="18"/>
      <c r="P50" s="13">
        <f>(L50-N50)/N50</f>
        <v>0</v>
      </c>
    </row>
    <row r="51" spans="1:16" x14ac:dyDescent="0.3">
      <c r="B51" s="18" t="s">
        <v>11</v>
      </c>
      <c r="F51" s="21">
        <v>214.1</v>
      </c>
      <c r="G51" s="8"/>
      <c r="H51" s="24">
        <v>214.1</v>
      </c>
      <c r="I51" s="18"/>
      <c r="J51" s="13">
        <f>(F51-H51)/H51</f>
        <v>0</v>
      </c>
      <c r="L51" s="21">
        <v>260.7</v>
      </c>
      <c r="M51" s="8"/>
      <c r="N51" s="24">
        <v>260.7</v>
      </c>
      <c r="O51" s="18"/>
      <c r="P51" s="13">
        <f>(L51-N51)/N51</f>
        <v>0</v>
      </c>
    </row>
    <row r="52" spans="1:16" x14ac:dyDescent="0.3">
      <c r="B52" s="18" t="s">
        <v>14</v>
      </c>
      <c r="F52" s="21">
        <v>54.9</v>
      </c>
      <c r="G52" s="6"/>
      <c r="H52" s="24">
        <v>54.9</v>
      </c>
      <c r="I52" s="18"/>
      <c r="J52" s="13">
        <f>(F52-H52)/H52</f>
        <v>0</v>
      </c>
      <c r="L52" s="21">
        <v>55.8</v>
      </c>
      <c r="M52" s="6"/>
      <c r="N52" s="24">
        <v>55.8</v>
      </c>
      <c r="O52" s="18"/>
      <c r="P52" s="13">
        <f>(L52-N52)/N52</f>
        <v>0</v>
      </c>
    </row>
    <row r="53" spans="1:16" x14ac:dyDescent="0.3">
      <c r="B53" s="18" t="s">
        <v>6</v>
      </c>
      <c r="F53" s="30">
        <v>-169.6</v>
      </c>
      <c r="G53" s="6"/>
      <c r="H53" s="25">
        <v>-169.6</v>
      </c>
      <c r="I53" s="18"/>
      <c r="J53" s="13"/>
      <c r="L53" s="30">
        <v>-172.3</v>
      </c>
      <c r="M53" s="6"/>
      <c r="N53" s="25">
        <v>-172.3</v>
      </c>
      <c r="O53" s="18"/>
      <c r="P53" s="13"/>
    </row>
    <row r="54" spans="1:16" x14ac:dyDescent="0.3">
      <c r="B54" s="18"/>
      <c r="C54" s="18" t="s">
        <v>10</v>
      </c>
      <c r="F54" s="31">
        <f>SUM(F49:F53)</f>
        <v>744.69999999999993</v>
      </c>
      <c r="G54" s="6"/>
      <c r="H54" s="26">
        <f>SUM(H49:H53)</f>
        <v>744.69999999999993</v>
      </c>
      <c r="I54" s="18"/>
      <c r="J54" s="13">
        <f>(F54-H54)/H54</f>
        <v>0</v>
      </c>
      <c r="L54" s="31" t="s">
        <v>29</v>
      </c>
      <c r="M54" s="8"/>
      <c r="N54" s="26" t="s">
        <v>29</v>
      </c>
      <c r="O54" s="18"/>
      <c r="P54" s="13"/>
    </row>
    <row r="55" spans="1:16" x14ac:dyDescent="0.3">
      <c r="B55" s="18" t="s">
        <v>15</v>
      </c>
      <c r="F55" s="30">
        <v>80.8</v>
      </c>
      <c r="G55" s="6"/>
      <c r="H55" s="25">
        <v>80.8</v>
      </c>
      <c r="I55" s="18"/>
      <c r="J55" s="13"/>
      <c r="L55" s="35" t="s">
        <v>29</v>
      </c>
      <c r="M55" s="15"/>
      <c r="N55" s="40" t="s">
        <v>29</v>
      </c>
      <c r="O55" s="18"/>
      <c r="P55" s="13"/>
    </row>
    <row r="56" spans="1:16" ht="13.5" thickBot="1" x14ac:dyDescent="0.35">
      <c r="C56" s="1" t="s">
        <v>5</v>
      </c>
      <c r="F56" s="32">
        <f>F54+F55</f>
        <v>825.49999999999989</v>
      </c>
      <c r="G56" s="6"/>
      <c r="H56" s="27">
        <f>H54+H55</f>
        <v>825.49999999999989</v>
      </c>
      <c r="I56" s="18"/>
      <c r="J56" s="13">
        <f>(F56-H56)/H56</f>
        <v>0</v>
      </c>
      <c r="L56" s="32">
        <f>SUM(L49:L53)</f>
        <v>825.5</v>
      </c>
      <c r="M56" s="6"/>
      <c r="N56" s="27">
        <f>SUM(N49:N53)</f>
        <v>825.5</v>
      </c>
      <c r="O56" s="18"/>
      <c r="P56" s="13">
        <f>(L56-N56)/N56</f>
        <v>0</v>
      </c>
    </row>
    <row r="57" spans="1:16" ht="13.5" thickTop="1" x14ac:dyDescent="0.3">
      <c r="F57" s="20"/>
      <c r="G57" s="6"/>
      <c r="H57" s="22"/>
      <c r="I57" s="18"/>
      <c r="J57" s="13"/>
      <c r="L57" s="20"/>
      <c r="M57" s="6"/>
      <c r="N57" s="22"/>
      <c r="O57" s="18"/>
      <c r="P57" s="13"/>
    </row>
    <row r="58" spans="1:16" x14ac:dyDescent="0.3">
      <c r="F58" s="4"/>
      <c r="G58" s="3"/>
      <c r="H58" s="16"/>
      <c r="J58" s="13"/>
      <c r="L58" s="4"/>
      <c r="M58" s="3"/>
      <c r="N58" s="16"/>
      <c r="P58" s="13"/>
    </row>
    <row r="59" spans="1:16" x14ac:dyDescent="0.3">
      <c r="A59" s="11" t="s">
        <v>17</v>
      </c>
      <c r="B59" s="11"/>
      <c r="C59" s="12"/>
      <c r="F59" s="1"/>
      <c r="I59" s="4"/>
      <c r="L59" s="1"/>
      <c r="O59" s="4"/>
    </row>
    <row r="60" spans="1:16" x14ac:dyDescent="0.3">
      <c r="A60" s="12" t="s">
        <v>37</v>
      </c>
      <c r="B60" s="11"/>
      <c r="C60" s="12"/>
      <c r="F60" s="1"/>
      <c r="I60" s="4"/>
      <c r="L60" s="1"/>
      <c r="O60" s="4"/>
    </row>
    <row r="61" spans="1:16" x14ac:dyDescent="0.3">
      <c r="A61" s="12" t="s">
        <v>38</v>
      </c>
      <c r="B61" s="11"/>
      <c r="C61" s="12"/>
      <c r="F61" s="1"/>
      <c r="I61" s="4"/>
      <c r="L61" s="1"/>
      <c r="O61" s="4"/>
    </row>
    <row r="62" spans="1:16" x14ac:dyDescent="0.3">
      <c r="A62" s="12" t="s">
        <v>41</v>
      </c>
      <c r="B62" s="11"/>
      <c r="C62" s="12"/>
      <c r="F62" s="1"/>
      <c r="I62" s="4"/>
      <c r="L62" s="1"/>
      <c r="O62" s="4"/>
    </row>
    <row r="63" spans="1:16" x14ac:dyDescent="0.3">
      <c r="A63" s="12" t="s">
        <v>42</v>
      </c>
      <c r="B63" s="11"/>
      <c r="C63" s="12"/>
      <c r="F63" s="1"/>
      <c r="I63" s="4"/>
      <c r="L63" s="1"/>
      <c r="O63" s="4"/>
    </row>
    <row r="64" spans="1:16" x14ac:dyDescent="0.3">
      <c r="A64" s="12"/>
      <c r="B64" s="11"/>
      <c r="C64" s="12"/>
      <c r="F64" s="1"/>
      <c r="I64" s="4"/>
      <c r="L64" s="1"/>
      <c r="O64" s="4"/>
    </row>
    <row r="65" spans="1:15" x14ac:dyDescent="0.3">
      <c r="A65" s="12" t="s">
        <v>39</v>
      </c>
      <c r="B65" s="11"/>
      <c r="C65" s="12"/>
      <c r="F65" s="1"/>
      <c r="I65" s="4"/>
      <c r="L65" s="1"/>
      <c r="O65" s="4"/>
    </row>
    <row r="66" spans="1:15" x14ac:dyDescent="0.3">
      <c r="A66" s="12" t="s">
        <v>40</v>
      </c>
      <c r="B66" s="11"/>
      <c r="C66" s="12"/>
      <c r="F66" s="1"/>
      <c r="I66" s="4"/>
      <c r="L66" s="1"/>
      <c r="O66" s="4"/>
    </row>
    <row r="67" spans="1:15" x14ac:dyDescent="0.3">
      <c r="A67" s="12"/>
      <c r="B67" s="11"/>
      <c r="C67" s="12"/>
      <c r="F67" s="1"/>
      <c r="I67" s="4"/>
      <c r="L67" s="1"/>
      <c r="O67" s="4"/>
    </row>
    <row r="68" spans="1:15" x14ac:dyDescent="0.3">
      <c r="A68" s="12" t="s">
        <v>24</v>
      </c>
      <c r="B68" s="11"/>
      <c r="C68" s="12"/>
      <c r="F68" s="1"/>
      <c r="I68" s="4"/>
      <c r="L68" s="1"/>
      <c r="O68" s="4"/>
    </row>
    <row r="69" spans="1:15" x14ac:dyDescent="0.3">
      <c r="A69" s="12" t="s">
        <v>25</v>
      </c>
      <c r="B69" s="11"/>
      <c r="C69" s="12"/>
      <c r="F69" s="1"/>
      <c r="I69" s="4"/>
      <c r="L69" s="1"/>
      <c r="O69" s="4"/>
    </row>
    <row r="70" spans="1:15" x14ac:dyDescent="0.3">
      <c r="A70" s="12"/>
      <c r="B70" s="11"/>
      <c r="C70" s="12"/>
      <c r="F70" s="1"/>
      <c r="I70" s="4"/>
      <c r="L70" s="1"/>
      <c r="O70" s="4"/>
    </row>
    <row r="71" spans="1:15" x14ac:dyDescent="0.3">
      <c r="A71" s="12"/>
      <c r="B71" s="11"/>
      <c r="C71" s="12"/>
      <c r="F71" s="1"/>
      <c r="I71" s="4"/>
      <c r="L71" s="1"/>
      <c r="O71" s="4"/>
    </row>
    <row r="72" spans="1:15" x14ac:dyDescent="0.3">
      <c r="B72" s="11"/>
      <c r="C72" s="12"/>
      <c r="F72" s="1"/>
      <c r="I72" s="4"/>
      <c r="L72" s="1"/>
      <c r="O72" s="4"/>
    </row>
    <row r="73" spans="1:15" x14ac:dyDescent="0.3">
      <c r="B73" s="11"/>
      <c r="C73" s="12"/>
      <c r="F73" s="1"/>
      <c r="I73" s="4"/>
      <c r="L73" s="1"/>
      <c r="O73" s="4"/>
    </row>
    <row r="74" spans="1:15" x14ac:dyDescent="0.3">
      <c r="B74" s="11"/>
      <c r="C74" s="12"/>
      <c r="F74" s="1"/>
      <c r="I74" s="4"/>
      <c r="L74" s="1"/>
      <c r="O74" s="4"/>
    </row>
    <row r="75" spans="1:15" ht="12.75" customHeight="1" x14ac:dyDescent="0.3">
      <c r="F75" s="21"/>
      <c r="G75" s="8"/>
      <c r="H75" s="15"/>
      <c r="L75" s="21"/>
      <c r="M75" s="8"/>
      <c r="N75" s="15"/>
    </row>
    <row r="76" spans="1:15" ht="12.75" customHeight="1" x14ac:dyDescent="0.3">
      <c r="F76" s="21"/>
      <c r="G76" s="8"/>
      <c r="H76" s="15"/>
      <c r="L76" s="21"/>
      <c r="M76" s="8"/>
      <c r="N76" s="15"/>
    </row>
    <row r="77" spans="1:15" ht="12.75" customHeight="1" x14ac:dyDescent="0.3">
      <c r="F77" s="21"/>
      <c r="G77" s="8"/>
      <c r="H77" s="15"/>
      <c r="L77" s="21"/>
      <c r="M77" s="8"/>
      <c r="N77" s="15"/>
    </row>
    <row r="78" spans="1:15" x14ac:dyDescent="0.3">
      <c r="F78" s="20"/>
      <c r="G78" s="6"/>
      <c r="H78" s="14"/>
      <c r="L78" s="20"/>
      <c r="M78" s="6"/>
      <c r="N78" s="14"/>
    </row>
    <row r="79" spans="1:15" x14ac:dyDescent="0.3">
      <c r="C79" s="10"/>
    </row>
  </sheetData>
  <mergeCells count="10">
    <mergeCell ref="F34:P34"/>
    <mergeCell ref="F35:J35"/>
    <mergeCell ref="L35:P35"/>
    <mergeCell ref="L11:P11"/>
    <mergeCell ref="A5:P5"/>
    <mergeCell ref="A6:P6"/>
    <mergeCell ref="A7:P7"/>
    <mergeCell ref="A8:P8"/>
    <mergeCell ref="F11:J11"/>
    <mergeCell ref="F10:P10"/>
  </mergeCells>
  <phoneticPr fontId="3" type="noConversion"/>
  <pageMargins left="0.75" right="0.75" top="1" bottom="1" header="0.5" footer="0.5"/>
  <pageSetup scale="74" orientation="portrait" r:id="rId1"/>
  <headerFooter alignWithMargins="0"/>
  <customProperties>
    <customPr name="ColorPalette"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74"/>
  <sheetViews>
    <sheetView view="pageBreakPreview" topLeftCell="A5" zoomScale="80" zoomScaleNormal="100" zoomScaleSheetLayoutView="80" workbookViewId="0">
      <selection activeCell="A5" sqref="A5:P5"/>
    </sheetView>
  </sheetViews>
  <sheetFormatPr defaultColWidth="9.1796875" defaultRowHeight="13" x14ac:dyDescent="0.3"/>
  <cols>
    <col min="1" max="2" width="2.453125" style="1" customWidth="1"/>
    <col min="3" max="3" width="2.7265625" style="1" customWidth="1"/>
    <col min="4" max="4" width="31.453125" style="1" customWidth="1"/>
    <col min="5" max="5" width="1.26953125" style="1" customWidth="1"/>
    <col min="6" max="6" width="12" style="9" customWidth="1"/>
    <col min="7" max="7" width="1.26953125" style="1" customWidth="1"/>
    <col min="8" max="8" width="12" style="1" customWidth="1"/>
    <col min="9" max="9" width="1.26953125" style="1" customWidth="1"/>
    <col min="10" max="10" width="12" style="1" customWidth="1"/>
    <col min="11" max="11" width="1.26953125" style="1" customWidth="1"/>
    <col min="12" max="12" width="12" style="9" customWidth="1"/>
    <col min="13" max="13" width="1.26953125" style="1" customWidth="1"/>
    <col min="14" max="14" width="12.453125" style="1" customWidth="1"/>
    <col min="15" max="15" width="1.26953125" style="1" customWidth="1"/>
    <col min="16" max="16" width="12.453125" style="1" customWidth="1"/>
    <col min="17" max="16384" width="9.1796875" style="1"/>
  </cols>
  <sheetData>
    <row r="1" spans="1:16" hidden="1" x14ac:dyDescent="0.3">
      <c r="A1" s="1" t="s">
        <v>0</v>
      </c>
    </row>
    <row r="2" spans="1:16" hidden="1" x14ac:dyDescent="0.3">
      <c r="A2" s="1" t="s">
        <v>1</v>
      </c>
    </row>
    <row r="3" spans="1:16" hidden="1" x14ac:dyDescent="0.3">
      <c r="A3" s="1" t="s">
        <v>2</v>
      </c>
    </row>
    <row r="4" spans="1:16" hidden="1" x14ac:dyDescent="0.3"/>
    <row r="5" spans="1:16" x14ac:dyDescent="0.3">
      <c r="A5" s="84" t="s">
        <v>4</v>
      </c>
      <c r="B5" s="84"/>
      <c r="C5" s="84"/>
      <c r="D5" s="84"/>
      <c r="E5" s="84"/>
      <c r="F5" s="84"/>
      <c r="G5" s="84"/>
      <c r="H5" s="84"/>
      <c r="I5" s="84"/>
      <c r="J5" s="84"/>
      <c r="K5" s="84"/>
      <c r="L5" s="84"/>
      <c r="M5" s="84"/>
      <c r="N5" s="84"/>
      <c r="O5" s="84"/>
      <c r="P5" s="84"/>
    </row>
    <row r="6" spans="1:16" x14ac:dyDescent="0.3">
      <c r="A6" s="84" t="s">
        <v>16</v>
      </c>
      <c r="B6" s="84"/>
      <c r="C6" s="84"/>
      <c r="D6" s="84"/>
      <c r="E6" s="84"/>
      <c r="F6" s="84"/>
      <c r="G6" s="84"/>
      <c r="H6" s="84"/>
      <c r="I6" s="84"/>
      <c r="J6" s="84"/>
      <c r="K6" s="84"/>
      <c r="L6" s="84"/>
      <c r="M6" s="84"/>
      <c r="N6" s="84"/>
      <c r="O6" s="84"/>
      <c r="P6" s="84"/>
    </row>
    <row r="7" spans="1:16" x14ac:dyDescent="0.3">
      <c r="A7" s="84" t="s">
        <v>19</v>
      </c>
      <c r="B7" s="84"/>
      <c r="C7" s="84"/>
      <c r="D7" s="84"/>
      <c r="E7" s="84"/>
      <c r="F7" s="84"/>
      <c r="G7" s="84"/>
      <c r="H7" s="84"/>
      <c r="I7" s="84"/>
      <c r="J7" s="84"/>
      <c r="K7" s="84"/>
      <c r="L7" s="84"/>
      <c r="M7" s="84"/>
      <c r="N7" s="84"/>
      <c r="O7" s="84"/>
      <c r="P7" s="84"/>
    </row>
    <row r="8" spans="1:16" ht="12.5" x14ac:dyDescent="0.25">
      <c r="A8" s="85" t="s">
        <v>3</v>
      </c>
      <c r="B8" s="85"/>
      <c r="C8" s="85"/>
      <c r="D8" s="85"/>
      <c r="E8" s="85"/>
      <c r="F8" s="85"/>
      <c r="G8" s="85"/>
      <c r="H8" s="85"/>
      <c r="I8" s="85"/>
      <c r="J8" s="85"/>
      <c r="K8" s="85"/>
      <c r="L8" s="85"/>
      <c r="M8" s="85"/>
      <c r="N8" s="85"/>
      <c r="O8" s="85"/>
      <c r="P8" s="85"/>
    </row>
    <row r="9" spans="1:16" ht="12.5" x14ac:dyDescent="0.25">
      <c r="A9" s="2"/>
      <c r="B9" s="2"/>
      <c r="C9" s="2"/>
      <c r="D9" s="2"/>
      <c r="E9" s="2"/>
      <c r="F9" s="2"/>
      <c r="G9" s="2"/>
      <c r="H9" s="2"/>
      <c r="I9" s="2"/>
      <c r="L9" s="2"/>
      <c r="M9" s="2"/>
      <c r="N9" s="2"/>
      <c r="O9" s="2"/>
    </row>
    <row r="10" spans="1:16" x14ac:dyDescent="0.3">
      <c r="A10" s="2"/>
      <c r="B10" s="2"/>
      <c r="C10" s="2"/>
      <c r="D10" s="2"/>
      <c r="E10" s="2"/>
      <c r="F10" s="86" t="s">
        <v>18</v>
      </c>
      <c r="G10" s="86"/>
      <c r="H10" s="86"/>
      <c r="I10" s="86"/>
      <c r="J10" s="86"/>
      <c r="K10" s="86"/>
      <c r="L10" s="86"/>
      <c r="M10" s="38"/>
      <c r="N10" s="38"/>
      <c r="O10" s="38"/>
      <c r="P10" s="38"/>
    </row>
    <row r="11" spans="1:16" x14ac:dyDescent="0.3">
      <c r="A11" s="1" t="s">
        <v>7</v>
      </c>
      <c r="F11" s="83" t="s">
        <v>30</v>
      </c>
      <c r="G11" s="83"/>
      <c r="H11" s="83"/>
      <c r="I11" s="44"/>
      <c r="J11" s="87" t="s">
        <v>35</v>
      </c>
      <c r="K11" s="87"/>
      <c r="L11" s="87"/>
      <c r="M11" s="44"/>
      <c r="N11" s="44"/>
      <c r="O11" s="44"/>
      <c r="P11" s="44"/>
    </row>
    <row r="12" spans="1:16" x14ac:dyDescent="0.3">
      <c r="F12" s="41" t="s">
        <v>33</v>
      </c>
      <c r="H12" s="41" t="s">
        <v>34</v>
      </c>
      <c r="I12" s="36"/>
      <c r="J12" s="42" t="s">
        <v>33</v>
      </c>
      <c r="K12" s="18"/>
      <c r="L12" s="42" t="s">
        <v>34</v>
      </c>
      <c r="M12" s="36"/>
      <c r="N12" s="42" t="s">
        <v>33</v>
      </c>
      <c r="O12" s="36"/>
      <c r="P12" s="42" t="s">
        <v>34</v>
      </c>
    </row>
    <row r="13" spans="1:16" x14ac:dyDescent="0.3">
      <c r="F13" s="41" t="s">
        <v>31</v>
      </c>
      <c r="H13" s="41" t="s">
        <v>31</v>
      </c>
      <c r="J13" s="42" t="s">
        <v>31</v>
      </c>
      <c r="K13" s="18"/>
      <c r="L13" s="42" t="s">
        <v>31</v>
      </c>
      <c r="N13" s="42" t="s">
        <v>31</v>
      </c>
      <c r="P13" s="42" t="s">
        <v>31</v>
      </c>
    </row>
    <row r="14" spans="1:16" x14ac:dyDescent="0.3">
      <c r="F14" s="37" t="s">
        <v>32</v>
      </c>
      <c r="G14" s="3"/>
      <c r="H14" s="37" t="s">
        <v>32</v>
      </c>
      <c r="J14" s="43" t="s">
        <v>32</v>
      </c>
      <c r="K14" s="28"/>
      <c r="L14" s="43" t="s">
        <v>32</v>
      </c>
      <c r="M14" s="3"/>
      <c r="N14" s="23" t="s">
        <v>36</v>
      </c>
      <c r="O14" s="39"/>
      <c r="P14" s="23" t="s">
        <v>36</v>
      </c>
    </row>
    <row r="15" spans="1:16" x14ac:dyDescent="0.3">
      <c r="A15" s="1" t="s">
        <v>8</v>
      </c>
      <c r="F15" s="4"/>
      <c r="G15" s="3"/>
      <c r="H15" s="4"/>
      <c r="J15" s="5"/>
      <c r="L15" s="5"/>
      <c r="M15" s="3"/>
      <c r="N15" s="5"/>
      <c r="P15" s="5"/>
    </row>
    <row r="16" spans="1:16" x14ac:dyDescent="0.3">
      <c r="B16" s="18" t="s">
        <v>12</v>
      </c>
      <c r="F16" s="20">
        <v>1103.2</v>
      </c>
      <c r="G16" s="6"/>
      <c r="H16" s="20">
        <v>1165.5</v>
      </c>
      <c r="J16" s="14">
        <v>1103.2</v>
      </c>
      <c r="L16" s="14">
        <v>1165.5</v>
      </c>
      <c r="M16" s="6"/>
      <c r="N16" s="13">
        <f>(F16-J16)/J16</f>
        <v>0</v>
      </c>
      <c r="P16" s="13">
        <f>(H16-L16)/L16</f>
        <v>0</v>
      </c>
    </row>
    <row r="17" spans="1:16" x14ac:dyDescent="0.3">
      <c r="B17" s="18" t="s">
        <v>13</v>
      </c>
      <c r="F17" s="21">
        <v>1054.0999999999999</v>
      </c>
      <c r="G17" s="7"/>
      <c r="H17" s="21">
        <v>1080</v>
      </c>
      <c r="J17" s="15">
        <v>1054.0999999999999</v>
      </c>
      <c r="L17" s="15">
        <v>1080</v>
      </c>
      <c r="M17" s="7"/>
      <c r="N17" s="13">
        <f>(F17-J17)/J17</f>
        <v>0</v>
      </c>
      <c r="P17" s="13">
        <f>(H17-L17)/L17</f>
        <v>0</v>
      </c>
    </row>
    <row r="18" spans="1:16" x14ac:dyDescent="0.3">
      <c r="B18" s="18" t="s">
        <v>11</v>
      </c>
      <c r="F18" s="21">
        <v>867.6</v>
      </c>
      <c r="G18" s="8"/>
      <c r="H18" s="21">
        <v>950.6</v>
      </c>
      <c r="I18" s="18"/>
      <c r="J18" s="24">
        <v>867.6</v>
      </c>
      <c r="L18" s="24">
        <v>950.6</v>
      </c>
      <c r="M18" s="8"/>
      <c r="N18" s="13">
        <f>(F18-J18)/J18</f>
        <v>0</v>
      </c>
      <c r="O18" s="18"/>
      <c r="P18" s="13">
        <f>(H18-L18)/L18</f>
        <v>0</v>
      </c>
    </row>
    <row r="19" spans="1:16" x14ac:dyDescent="0.3">
      <c r="B19" s="18" t="s">
        <v>14</v>
      </c>
      <c r="F19" s="30">
        <v>188.9</v>
      </c>
      <c r="G19" s="15"/>
      <c r="H19" s="30">
        <v>193</v>
      </c>
      <c r="I19" s="18"/>
      <c r="J19" s="25">
        <v>188.9</v>
      </c>
      <c r="L19" s="25">
        <v>193</v>
      </c>
      <c r="M19" s="15"/>
      <c r="N19" s="13">
        <f>(F19-J19)/J19</f>
        <v>0</v>
      </c>
      <c r="O19" s="18"/>
      <c r="P19" s="13">
        <f>(H19-L19)/L19</f>
        <v>0</v>
      </c>
    </row>
    <row r="20" spans="1:16" x14ac:dyDescent="0.3">
      <c r="B20" s="18"/>
      <c r="C20" s="18" t="s">
        <v>10</v>
      </c>
      <c r="F20" s="31">
        <f>SUM(F16:F19)</f>
        <v>3213.8</v>
      </c>
      <c r="G20" s="8"/>
      <c r="H20" s="31" t="s">
        <v>29</v>
      </c>
      <c r="I20" s="18"/>
      <c r="J20" s="26">
        <f>SUM(J16:J19)</f>
        <v>3213.8</v>
      </c>
      <c r="L20" s="26" t="s">
        <v>29</v>
      </c>
      <c r="M20" s="8"/>
      <c r="N20" s="13">
        <f>(F20-J20)/J20</f>
        <v>0</v>
      </c>
      <c r="O20" s="18"/>
      <c r="P20" s="13"/>
    </row>
    <row r="21" spans="1:16" x14ac:dyDescent="0.3">
      <c r="B21" s="18" t="s">
        <v>15</v>
      </c>
      <c r="F21" s="30">
        <v>175.3</v>
      </c>
      <c r="G21" s="15"/>
      <c r="H21" s="35" t="s">
        <v>29</v>
      </c>
      <c r="I21" s="18"/>
      <c r="J21" s="25">
        <v>175.3</v>
      </c>
      <c r="L21" s="40" t="s">
        <v>29</v>
      </c>
      <c r="M21" s="15"/>
      <c r="N21" s="13"/>
      <c r="O21" s="18"/>
      <c r="P21" s="13"/>
    </row>
    <row r="22" spans="1:16" ht="13.5" thickBot="1" x14ac:dyDescent="0.35">
      <c r="C22" s="1" t="s">
        <v>5</v>
      </c>
      <c r="F22" s="32">
        <f>F20+F21</f>
        <v>3389.1000000000004</v>
      </c>
      <c r="G22" s="20"/>
      <c r="H22" s="32">
        <f>SUM(H16:H19)</f>
        <v>3389.1</v>
      </c>
      <c r="I22" s="18"/>
      <c r="J22" s="27">
        <f>J20+J21</f>
        <v>3389.1000000000004</v>
      </c>
      <c r="L22" s="27">
        <f>SUM(L16:L19)</f>
        <v>3389.1</v>
      </c>
      <c r="M22" s="20"/>
      <c r="N22" s="13">
        <f>(F22-J22)/J22</f>
        <v>0</v>
      </c>
      <c r="O22" s="18"/>
      <c r="P22" s="13">
        <f>(H22-L22)/L22</f>
        <v>0</v>
      </c>
    </row>
    <row r="23" spans="1:16" ht="13.5" thickTop="1" x14ac:dyDescent="0.3">
      <c r="F23" s="33"/>
      <c r="G23" s="3"/>
      <c r="H23" s="33"/>
      <c r="I23" s="18"/>
      <c r="J23" s="28"/>
      <c r="L23" s="28"/>
      <c r="M23" s="3"/>
      <c r="N23" s="13"/>
      <c r="O23" s="18"/>
      <c r="P23" s="13"/>
    </row>
    <row r="24" spans="1:16" x14ac:dyDescent="0.3">
      <c r="A24" s="1" t="s">
        <v>9</v>
      </c>
      <c r="F24" s="34"/>
      <c r="G24" s="3"/>
      <c r="H24" s="34"/>
      <c r="I24" s="18"/>
      <c r="J24" s="29"/>
      <c r="L24" s="29"/>
      <c r="M24" s="3"/>
      <c r="N24" s="13"/>
      <c r="O24" s="18"/>
      <c r="P24" s="13"/>
    </row>
    <row r="25" spans="1:16" x14ac:dyDescent="0.3">
      <c r="B25" s="18" t="s">
        <v>12</v>
      </c>
      <c r="F25" s="20">
        <v>147.9</v>
      </c>
      <c r="G25" s="6"/>
      <c r="H25" s="20">
        <v>160.6</v>
      </c>
      <c r="I25" s="18"/>
      <c r="J25" s="22">
        <v>147.9</v>
      </c>
      <c r="L25" s="22">
        <v>160.6</v>
      </c>
      <c r="M25" s="6"/>
      <c r="N25" s="13">
        <f>(F25-J25)/J25</f>
        <v>0</v>
      </c>
      <c r="O25" s="18"/>
      <c r="P25" s="13">
        <f>(H25-L25)/L25</f>
        <v>0</v>
      </c>
    </row>
    <row r="26" spans="1:16" x14ac:dyDescent="0.3">
      <c r="B26" s="18" t="s">
        <v>13</v>
      </c>
      <c r="F26" s="21">
        <v>228.5</v>
      </c>
      <c r="G26" s="7"/>
      <c r="H26" s="21">
        <v>232.7</v>
      </c>
      <c r="I26" s="18"/>
      <c r="J26" s="24">
        <v>228.5</v>
      </c>
      <c r="L26" s="24">
        <v>232.7</v>
      </c>
      <c r="M26" s="7"/>
      <c r="N26" s="13">
        <f>(F26-J26)/J26</f>
        <v>0</v>
      </c>
      <c r="O26" s="18"/>
      <c r="P26" s="13">
        <f>(H26-L26)/L26</f>
        <v>0</v>
      </c>
    </row>
    <row r="27" spans="1:16" x14ac:dyDescent="0.3">
      <c r="B27" s="18" t="s">
        <v>11</v>
      </c>
      <c r="F27" s="21">
        <v>109.9</v>
      </c>
      <c r="G27" s="8"/>
      <c r="H27" s="21">
        <v>132.1</v>
      </c>
      <c r="I27" s="18"/>
      <c r="J27" s="24">
        <v>109.9</v>
      </c>
      <c r="L27" s="24">
        <v>132.1</v>
      </c>
      <c r="M27" s="8"/>
      <c r="N27" s="13">
        <f>(F27-J27)/J27</f>
        <v>0</v>
      </c>
      <c r="O27" s="18"/>
      <c r="P27" s="13">
        <f>(H27-L27)/L27</f>
        <v>0</v>
      </c>
    </row>
    <row r="28" spans="1:16" x14ac:dyDescent="0.3">
      <c r="B28" s="18" t="s">
        <v>14</v>
      </c>
      <c r="F28" s="21">
        <v>31.8</v>
      </c>
      <c r="G28" s="6"/>
      <c r="H28" s="21">
        <v>32.5</v>
      </c>
      <c r="I28" s="18"/>
      <c r="J28" s="24">
        <v>31.8</v>
      </c>
      <c r="L28" s="24">
        <v>32.5</v>
      </c>
      <c r="M28" s="6"/>
      <c r="N28" s="13">
        <f>(F28-J28)/J28</f>
        <v>0</v>
      </c>
      <c r="O28" s="18"/>
      <c r="P28" s="13">
        <f>(H28-L28)/L28</f>
        <v>0</v>
      </c>
    </row>
    <row r="29" spans="1:16" x14ac:dyDescent="0.3">
      <c r="B29" s="18" t="s">
        <v>6</v>
      </c>
      <c r="F29" s="30">
        <v>-119</v>
      </c>
      <c r="G29" s="6"/>
      <c r="H29" s="30">
        <v>-120.1</v>
      </c>
      <c r="I29" s="18"/>
      <c r="J29" s="25">
        <v>-119</v>
      </c>
      <c r="L29" s="25">
        <v>-120.1</v>
      </c>
      <c r="M29" s="6"/>
      <c r="N29" s="13"/>
      <c r="O29" s="18"/>
      <c r="P29" s="13"/>
    </row>
    <row r="30" spans="1:16" x14ac:dyDescent="0.3">
      <c r="B30" s="18"/>
      <c r="C30" s="18" t="s">
        <v>10</v>
      </c>
      <c r="F30" s="31">
        <f>SUM(F25:F29)</f>
        <v>399.09999999999991</v>
      </c>
      <c r="G30" s="6"/>
      <c r="H30" s="31" t="s">
        <v>29</v>
      </c>
      <c r="I30" s="18"/>
      <c r="J30" s="26">
        <f>SUM(J25:J29)</f>
        <v>399.09999999999991</v>
      </c>
      <c r="L30" s="26" t="s">
        <v>29</v>
      </c>
      <c r="M30" s="8"/>
      <c r="N30" s="13">
        <f>(F30-J30)/J30</f>
        <v>0</v>
      </c>
      <c r="O30" s="18"/>
      <c r="P30" s="13"/>
    </row>
    <row r="31" spans="1:16" x14ac:dyDescent="0.3">
      <c r="B31" s="18" t="s">
        <v>15</v>
      </c>
      <c r="F31" s="30">
        <v>38.700000000000003</v>
      </c>
      <c r="G31" s="6"/>
      <c r="H31" s="35" t="s">
        <v>29</v>
      </c>
      <c r="I31" s="18"/>
      <c r="J31" s="25">
        <v>38.700000000000003</v>
      </c>
      <c r="L31" s="40" t="s">
        <v>29</v>
      </c>
      <c r="M31" s="15"/>
      <c r="N31" s="13"/>
      <c r="O31" s="18"/>
      <c r="P31" s="13"/>
    </row>
    <row r="32" spans="1:16" ht="13.5" thickBot="1" x14ac:dyDescent="0.35">
      <c r="C32" s="1" t="s">
        <v>5</v>
      </c>
      <c r="F32" s="32">
        <f>F30+F31</f>
        <v>437.7999999999999</v>
      </c>
      <c r="G32" s="6"/>
      <c r="H32" s="32">
        <f>SUM(H25:H29)</f>
        <v>437.79999999999995</v>
      </c>
      <c r="I32" s="18"/>
      <c r="J32" s="27">
        <f>J30+J31</f>
        <v>437.7999999999999</v>
      </c>
      <c r="L32" s="27">
        <f>SUM(L25:L29)</f>
        <v>437.79999999999995</v>
      </c>
      <c r="M32" s="6"/>
      <c r="N32" s="13">
        <f>(F32-J32)/J32</f>
        <v>0</v>
      </c>
      <c r="O32" s="18"/>
      <c r="P32" s="13">
        <f>(H32-L32)/L32</f>
        <v>0</v>
      </c>
    </row>
    <row r="33" spans="1:16" ht="13.5" thickTop="1" x14ac:dyDescent="0.3">
      <c r="F33" s="20"/>
      <c r="G33" s="6"/>
      <c r="H33" s="22"/>
      <c r="I33" s="18"/>
      <c r="J33" s="13"/>
      <c r="L33" s="20"/>
      <c r="M33" s="6"/>
      <c r="N33" s="22"/>
      <c r="O33" s="18"/>
      <c r="P33" s="13"/>
    </row>
    <row r="34" spans="1:16" x14ac:dyDescent="0.3">
      <c r="A34" s="2"/>
      <c r="B34" s="2"/>
      <c r="C34" s="2"/>
      <c r="D34" s="2"/>
      <c r="E34" s="2"/>
      <c r="F34" s="86" t="s">
        <v>21</v>
      </c>
      <c r="G34" s="86"/>
      <c r="H34" s="86"/>
      <c r="I34" s="86"/>
      <c r="J34" s="86"/>
      <c r="K34" s="86"/>
      <c r="L34" s="86"/>
      <c r="M34" s="38"/>
      <c r="N34" s="38"/>
      <c r="O34" s="38"/>
      <c r="P34" s="38"/>
    </row>
    <row r="35" spans="1:16" x14ac:dyDescent="0.3">
      <c r="A35" s="1" t="s">
        <v>7</v>
      </c>
      <c r="F35" s="83" t="s">
        <v>30</v>
      </c>
      <c r="G35" s="83"/>
      <c r="H35" s="83"/>
      <c r="I35" s="44"/>
      <c r="J35" s="87" t="s">
        <v>35</v>
      </c>
      <c r="K35" s="87"/>
      <c r="L35" s="87"/>
      <c r="M35" s="44"/>
      <c r="N35" s="44"/>
      <c r="O35" s="44"/>
      <c r="P35" s="44"/>
    </row>
    <row r="36" spans="1:16" x14ac:dyDescent="0.3">
      <c r="F36" s="41" t="s">
        <v>33</v>
      </c>
      <c r="H36" s="41" t="s">
        <v>34</v>
      </c>
      <c r="I36" s="36"/>
      <c r="J36" s="42" t="s">
        <v>33</v>
      </c>
      <c r="K36" s="18"/>
      <c r="L36" s="42" t="s">
        <v>34</v>
      </c>
      <c r="M36" s="36"/>
      <c r="N36" s="42" t="s">
        <v>33</v>
      </c>
      <c r="O36" s="36"/>
      <c r="P36" s="42" t="s">
        <v>34</v>
      </c>
    </row>
    <row r="37" spans="1:16" x14ac:dyDescent="0.3">
      <c r="F37" s="41" t="s">
        <v>31</v>
      </c>
      <c r="H37" s="41" t="s">
        <v>31</v>
      </c>
      <c r="J37" s="42" t="s">
        <v>31</v>
      </c>
      <c r="K37" s="18"/>
      <c r="L37" s="42" t="s">
        <v>31</v>
      </c>
      <c r="N37" s="42" t="s">
        <v>31</v>
      </c>
      <c r="P37" s="42" t="s">
        <v>31</v>
      </c>
    </row>
    <row r="38" spans="1:16" x14ac:dyDescent="0.3">
      <c r="F38" s="37" t="s">
        <v>32</v>
      </c>
      <c r="G38" s="3"/>
      <c r="H38" s="37" t="s">
        <v>32</v>
      </c>
      <c r="J38" s="43" t="s">
        <v>32</v>
      </c>
      <c r="K38" s="28"/>
      <c r="L38" s="43" t="s">
        <v>32</v>
      </c>
      <c r="M38" s="3"/>
      <c r="N38" s="23" t="s">
        <v>36</v>
      </c>
      <c r="O38" s="39"/>
      <c r="P38" s="23" t="s">
        <v>36</v>
      </c>
    </row>
    <row r="39" spans="1:16" x14ac:dyDescent="0.3">
      <c r="A39" s="1" t="s">
        <v>8</v>
      </c>
      <c r="F39" s="4"/>
      <c r="G39" s="3"/>
      <c r="H39" s="5"/>
      <c r="J39" s="5"/>
      <c r="L39" s="4"/>
      <c r="M39" s="3"/>
      <c r="N39" s="5"/>
      <c r="P39" s="5"/>
    </row>
    <row r="40" spans="1:16" x14ac:dyDescent="0.3">
      <c r="B40" s="18" t="s">
        <v>12</v>
      </c>
      <c r="F40" s="20">
        <v>2140.9</v>
      </c>
      <c r="G40" s="6"/>
      <c r="H40" s="20">
        <f>1125.1+1165.5</f>
        <v>2290.6</v>
      </c>
      <c r="J40" s="14">
        <v>2140.9</v>
      </c>
      <c r="L40" s="14">
        <f>1125.1+1165.5</f>
        <v>2290.6</v>
      </c>
      <c r="M40" s="6"/>
      <c r="N40" s="13">
        <f>(F40-J40)/J40</f>
        <v>0</v>
      </c>
      <c r="P40" s="13">
        <f>(H40-L40)/L40</f>
        <v>0</v>
      </c>
    </row>
    <row r="41" spans="1:16" x14ac:dyDescent="0.3">
      <c r="B41" s="18" t="s">
        <v>13</v>
      </c>
      <c r="F41" s="21">
        <v>2029.3</v>
      </c>
      <c r="G41" s="7"/>
      <c r="H41" s="21">
        <f>1015.1+1080</f>
        <v>2095.1</v>
      </c>
      <c r="J41" s="15">
        <v>2029.3</v>
      </c>
      <c r="L41" s="15">
        <f>1015.1+1080</f>
        <v>2095.1</v>
      </c>
      <c r="M41" s="7"/>
      <c r="N41" s="13">
        <f>(F41-J41)/J41</f>
        <v>0</v>
      </c>
      <c r="P41" s="13">
        <f>(H41-L41)/L41</f>
        <v>0</v>
      </c>
    </row>
    <row r="42" spans="1:16" x14ac:dyDescent="0.3">
      <c r="B42" s="18" t="s">
        <v>11</v>
      </c>
      <c r="F42" s="21">
        <v>1758.4</v>
      </c>
      <c r="G42" s="8"/>
      <c r="H42" s="21">
        <f>979.5+950.6</f>
        <v>1930.1</v>
      </c>
      <c r="I42" s="18"/>
      <c r="J42" s="24">
        <v>1758.4</v>
      </c>
      <c r="L42" s="24">
        <f>979.5+950.6</f>
        <v>1930.1</v>
      </c>
      <c r="M42" s="8"/>
      <c r="N42" s="13">
        <f>(F42-J42)/J42</f>
        <v>0</v>
      </c>
      <c r="O42" s="18"/>
      <c r="P42" s="13">
        <f>(H42-L42)/L42</f>
        <v>0</v>
      </c>
    </row>
    <row r="43" spans="1:16" x14ac:dyDescent="0.3">
      <c r="B43" s="18" t="s">
        <v>14</v>
      </c>
      <c r="F43" s="30">
        <v>360.9</v>
      </c>
      <c r="G43" s="15"/>
      <c r="H43" s="30">
        <f>177.9+193</f>
        <v>370.9</v>
      </c>
      <c r="I43" s="18"/>
      <c r="J43" s="25">
        <v>360.9</v>
      </c>
      <c r="L43" s="25">
        <f>177.9+193</f>
        <v>370.9</v>
      </c>
      <c r="M43" s="15"/>
      <c r="N43" s="13">
        <f>(F43-J43)/J43</f>
        <v>0</v>
      </c>
      <c r="O43" s="18"/>
      <c r="P43" s="13">
        <f>(H43-L43)/L43</f>
        <v>0</v>
      </c>
    </row>
    <row r="44" spans="1:16" x14ac:dyDescent="0.3">
      <c r="B44" s="18"/>
      <c r="C44" s="18" t="s">
        <v>10</v>
      </c>
      <c r="F44" s="31">
        <f>SUM(F40:F43)</f>
        <v>6289.5</v>
      </c>
      <c r="G44" s="8"/>
      <c r="H44" s="31" t="s">
        <v>29</v>
      </c>
      <c r="I44" s="18"/>
      <c r="J44" s="26">
        <f>SUM(J40:J43)</f>
        <v>6289.5</v>
      </c>
      <c r="L44" s="26" t="s">
        <v>29</v>
      </c>
      <c r="M44" s="8"/>
      <c r="N44" s="13">
        <f>(F44-J44)/J44</f>
        <v>0</v>
      </c>
      <c r="O44" s="18"/>
      <c r="P44" s="13"/>
    </row>
    <row r="45" spans="1:16" x14ac:dyDescent="0.3">
      <c r="B45" s="18" t="s">
        <v>15</v>
      </c>
      <c r="F45" s="30">
        <v>397.2</v>
      </c>
      <c r="G45" s="15"/>
      <c r="H45" s="35" t="s">
        <v>29</v>
      </c>
      <c r="I45" s="18"/>
      <c r="J45" s="25">
        <v>397.2</v>
      </c>
      <c r="L45" s="40" t="s">
        <v>29</v>
      </c>
      <c r="M45" s="15"/>
      <c r="N45" s="13"/>
      <c r="O45" s="18"/>
      <c r="P45" s="13"/>
    </row>
    <row r="46" spans="1:16" ht="13.5" thickBot="1" x14ac:dyDescent="0.35">
      <c r="C46" s="1" t="s">
        <v>5</v>
      </c>
      <c r="F46" s="32">
        <f>F44+F45</f>
        <v>6686.7</v>
      </c>
      <c r="G46" s="20"/>
      <c r="H46" s="32">
        <f>SUM(H40:H43)</f>
        <v>6686.6999999999989</v>
      </c>
      <c r="I46" s="18"/>
      <c r="J46" s="27">
        <f>J44+J45</f>
        <v>6686.7</v>
      </c>
      <c r="L46" s="27">
        <f>SUM(L40:L43)</f>
        <v>6686.6999999999989</v>
      </c>
      <c r="M46" s="20"/>
      <c r="N46" s="13">
        <f>(F46-J46)/J46</f>
        <v>0</v>
      </c>
      <c r="O46" s="18"/>
      <c r="P46" s="13">
        <f>(H46-L46)/L46</f>
        <v>0</v>
      </c>
    </row>
    <row r="47" spans="1:16" ht="13.5" thickTop="1" x14ac:dyDescent="0.3">
      <c r="F47" s="33"/>
      <c r="G47" s="3"/>
      <c r="H47" s="33"/>
      <c r="I47" s="18"/>
      <c r="J47" s="28"/>
      <c r="L47" s="28"/>
      <c r="M47" s="3"/>
      <c r="N47" s="13"/>
      <c r="O47" s="18"/>
      <c r="P47" s="13"/>
    </row>
    <row r="48" spans="1:16" x14ac:dyDescent="0.3">
      <c r="A48" s="1" t="s">
        <v>9</v>
      </c>
      <c r="F48" s="34"/>
      <c r="G48" s="3"/>
      <c r="H48" s="34"/>
      <c r="I48" s="18"/>
      <c r="J48" s="29"/>
      <c r="L48" s="29"/>
      <c r="M48" s="3"/>
      <c r="N48" s="13"/>
      <c r="O48" s="18"/>
      <c r="P48" s="13"/>
    </row>
    <row r="49" spans="1:16" x14ac:dyDescent="0.3">
      <c r="B49" s="18" t="s">
        <v>12</v>
      </c>
      <c r="F49" s="20">
        <v>250.5</v>
      </c>
      <c r="G49" s="6"/>
      <c r="H49" s="20">
        <v>279.2</v>
      </c>
      <c r="I49" s="18"/>
      <c r="J49" s="22">
        <v>250.5</v>
      </c>
      <c r="L49" s="22">
        <v>279.2</v>
      </c>
      <c r="M49" s="6"/>
      <c r="N49" s="13">
        <f>(F49-J49)/J49</f>
        <v>0</v>
      </c>
      <c r="O49" s="18"/>
      <c r="P49" s="13">
        <f>(H49-L49)/L49</f>
        <v>0</v>
      </c>
    </row>
    <row r="50" spans="1:16" x14ac:dyDescent="0.3">
      <c r="B50" s="18" t="s">
        <v>13</v>
      </c>
      <c r="F50" s="21">
        <v>394.8</v>
      </c>
      <c r="G50" s="7"/>
      <c r="H50" s="21">
        <v>402.1</v>
      </c>
      <c r="I50" s="18"/>
      <c r="J50" s="24">
        <v>394.8</v>
      </c>
      <c r="L50" s="24">
        <v>402.1</v>
      </c>
      <c r="M50" s="7"/>
      <c r="N50" s="13">
        <f>(F50-J50)/J50</f>
        <v>0</v>
      </c>
      <c r="O50" s="18"/>
      <c r="P50" s="13">
        <f>(H50-L50)/L50</f>
        <v>0</v>
      </c>
    </row>
    <row r="51" spans="1:16" x14ac:dyDescent="0.3">
      <c r="B51" s="18" t="s">
        <v>11</v>
      </c>
      <c r="F51" s="21">
        <v>214.1</v>
      </c>
      <c r="G51" s="8"/>
      <c r="H51" s="21">
        <v>260.7</v>
      </c>
      <c r="I51" s="18"/>
      <c r="J51" s="24">
        <v>214.1</v>
      </c>
      <c r="L51" s="24">
        <v>260.7</v>
      </c>
      <c r="M51" s="8"/>
      <c r="N51" s="13">
        <f>(F51-J51)/J51</f>
        <v>0</v>
      </c>
      <c r="O51" s="18"/>
      <c r="P51" s="13">
        <f>(H51-L51)/L51</f>
        <v>0</v>
      </c>
    </row>
    <row r="52" spans="1:16" x14ac:dyDescent="0.3">
      <c r="B52" s="18" t="s">
        <v>14</v>
      </c>
      <c r="F52" s="21">
        <v>54.9</v>
      </c>
      <c r="G52" s="6"/>
      <c r="H52" s="21">
        <v>55.8</v>
      </c>
      <c r="I52" s="18"/>
      <c r="J52" s="24">
        <v>54.9</v>
      </c>
      <c r="L52" s="24">
        <v>55.8</v>
      </c>
      <c r="M52" s="6"/>
      <c r="N52" s="13">
        <f>(F52-J52)/J52</f>
        <v>0</v>
      </c>
      <c r="O52" s="18"/>
      <c r="P52" s="13">
        <f>(H52-L52)/L52</f>
        <v>0</v>
      </c>
    </row>
    <row r="53" spans="1:16" x14ac:dyDescent="0.3">
      <c r="B53" s="18" t="s">
        <v>6</v>
      </c>
      <c r="F53" s="30">
        <v>-169.6</v>
      </c>
      <c r="G53" s="6"/>
      <c r="H53" s="30">
        <v>-172.3</v>
      </c>
      <c r="I53" s="18"/>
      <c r="J53" s="25">
        <v>-169.6</v>
      </c>
      <c r="L53" s="25">
        <v>-172.3</v>
      </c>
      <c r="M53" s="6"/>
      <c r="N53" s="13"/>
      <c r="O53" s="18"/>
      <c r="P53" s="13"/>
    </row>
    <row r="54" spans="1:16" x14ac:dyDescent="0.3">
      <c r="B54" s="18"/>
      <c r="C54" s="18" t="s">
        <v>10</v>
      </c>
      <c r="F54" s="31">
        <f>SUM(F49:F53)</f>
        <v>744.69999999999993</v>
      </c>
      <c r="G54" s="6"/>
      <c r="H54" s="31" t="s">
        <v>29</v>
      </c>
      <c r="I54" s="18"/>
      <c r="J54" s="26">
        <f>SUM(J49:J53)</f>
        <v>744.69999999999993</v>
      </c>
      <c r="L54" s="26" t="s">
        <v>29</v>
      </c>
      <c r="M54" s="8"/>
      <c r="N54" s="13">
        <f>(F54-J54)/J54</f>
        <v>0</v>
      </c>
      <c r="O54" s="18"/>
      <c r="P54" s="13"/>
    </row>
    <row r="55" spans="1:16" x14ac:dyDescent="0.3">
      <c r="B55" s="18" t="s">
        <v>15</v>
      </c>
      <c r="F55" s="30">
        <v>80.8</v>
      </c>
      <c r="G55" s="6"/>
      <c r="H55" s="35" t="s">
        <v>29</v>
      </c>
      <c r="I55" s="18"/>
      <c r="J55" s="25">
        <v>80.8</v>
      </c>
      <c r="L55" s="40" t="s">
        <v>29</v>
      </c>
      <c r="M55" s="15"/>
      <c r="N55" s="13"/>
      <c r="O55" s="18"/>
      <c r="P55" s="13"/>
    </row>
    <row r="56" spans="1:16" ht="13.5" thickBot="1" x14ac:dyDescent="0.35">
      <c r="C56" s="1" t="s">
        <v>5</v>
      </c>
      <c r="F56" s="32">
        <f>F54+F55</f>
        <v>825.49999999999989</v>
      </c>
      <c r="G56" s="6"/>
      <c r="H56" s="32">
        <f>SUM(H49:H53)</f>
        <v>825.5</v>
      </c>
      <c r="I56" s="18"/>
      <c r="J56" s="27">
        <f>J54+J55</f>
        <v>825.49999999999989</v>
      </c>
      <c r="L56" s="27">
        <f>SUM(L49:L53)</f>
        <v>825.5</v>
      </c>
      <c r="M56" s="6"/>
      <c r="N56" s="13">
        <f>(F56-J56)/J56</f>
        <v>0</v>
      </c>
      <c r="O56" s="18"/>
      <c r="P56" s="13">
        <f>(H56-L56)/L56</f>
        <v>0</v>
      </c>
    </row>
    <row r="57" spans="1:16" ht="13.5" thickTop="1" x14ac:dyDescent="0.3">
      <c r="F57" s="20"/>
      <c r="G57" s="6"/>
      <c r="H57" s="22"/>
      <c r="I57" s="18"/>
      <c r="J57" s="13"/>
      <c r="L57" s="20"/>
      <c r="M57" s="6"/>
      <c r="N57" s="22"/>
      <c r="O57" s="18"/>
      <c r="P57" s="13"/>
    </row>
    <row r="58" spans="1:16" x14ac:dyDescent="0.3">
      <c r="F58" s="4"/>
      <c r="G58" s="3"/>
      <c r="H58" s="16"/>
      <c r="J58" s="13"/>
      <c r="L58" s="4"/>
      <c r="M58" s="3"/>
      <c r="N58" s="16"/>
      <c r="P58" s="13"/>
    </row>
    <row r="59" spans="1:16" x14ac:dyDescent="0.3">
      <c r="A59" s="11" t="s">
        <v>17</v>
      </c>
      <c r="B59" s="11"/>
      <c r="C59" s="12"/>
      <c r="F59" s="1"/>
      <c r="I59" s="4"/>
      <c r="L59" s="1"/>
      <c r="O59" s="4"/>
    </row>
    <row r="60" spans="1:16" x14ac:dyDescent="0.3">
      <c r="A60" s="12" t="s">
        <v>24</v>
      </c>
      <c r="B60" s="11"/>
      <c r="C60" s="12"/>
      <c r="F60" s="1"/>
      <c r="I60" s="4"/>
      <c r="L60" s="1"/>
      <c r="O60" s="4"/>
    </row>
    <row r="61" spans="1:16" x14ac:dyDescent="0.3">
      <c r="A61" s="12" t="s">
        <v>25</v>
      </c>
      <c r="B61" s="11"/>
      <c r="C61" s="12"/>
      <c r="F61" s="1"/>
      <c r="I61" s="4"/>
      <c r="L61" s="1"/>
      <c r="O61" s="4"/>
    </row>
    <row r="62" spans="1:16" x14ac:dyDescent="0.3">
      <c r="A62" s="12"/>
      <c r="B62" s="11"/>
      <c r="C62" s="12"/>
      <c r="F62" s="1"/>
      <c r="I62" s="4"/>
      <c r="L62" s="1"/>
      <c r="O62" s="4"/>
    </row>
    <row r="63" spans="1:16" x14ac:dyDescent="0.3">
      <c r="A63" s="12" t="s">
        <v>28</v>
      </c>
      <c r="B63" s="11"/>
      <c r="C63" s="12"/>
      <c r="F63" s="1"/>
      <c r="I63" s="4"/>
      <c r="L63" s="1"/>
      <c r="O63" s="4"/>
    </row>
    <row r="64" spans="1:16" x14ac:dyDescent="0.3">
      <c r="A64" s="12" t="s">
        <v>26</v>
      </c>
      <c r="B64" s="11"/>
      <c r="C64" s="12"/>
      <c r="F64" s="1"/>
      <c r="I64" s="4"/>
      <c r="L64" s="1"/>
      <c r="O64" s="4"/>
    </row>
    <row r="65" spans="1:15" x14ac:dyDescent="0.3">
      <c r="A65" s="12" t="s">
        <v>27</v>
      </c>
      <c r="B65" s="11"/>
      <c r="C65" s="12"/>
      <c r="F65" s="1"/>
      <c r="I65" s="4"/>
      <c r="L65" s="1"/>
      <c r="O65" s="4"/>
    </row>
    <row r="66" spans="1:15" x14ac:dyDescent="0.3">
      <c r="A66" s="12"/>
      <c r="B66" s="11"/>
      <c r="C66" s="12"/>
      <c r="F66" s="1"/>
      <c r="I66" s="4"/>
      <c r="L66" s="1"/>
      <c r="O66" s="4"/>
    </row>
    <row r="67" spans="1:15" x14ac:dyDescent="0.3">
      <c r="B67" s="11"/>
      <c r="C67" s="12"/>
      <c r="F67" s="1"/>
      <c r="I67" s="4"/>
      <c r="L67" s="1"/>
      <c r="O67" s="4"/>
    </row>
    <row r="68" spans="1:15" x14ac:dyDescent="0.3">
      <c r="B68" s="11"/>
      <c r="C68" s="12"/>
      <c r="F68" s="1"/>
      <c r="I68" s="4"/>
      <c r="L68" s="1"/>
      <c r="O68" s="4"/>
    </row>
    <row r="69" spans="1:15" x14ac:dyDescent="0.3">
      <c r="B69" s="11"/>
      <c r="C69" s="12"/>
      <c r="F69" s="1"/>
      <c r="I69" s="4"/>
      <c r="L69" s="1"/>
      <c r="O69" s="4"/>
    </row>
    <row r="70" spans="1:15" ht="12.75" customHeight="1" x14ac:dyDescent="0.3">
      <c r="F70" s="21"/>
      <c r="G70" s="8"/>
      <c r="H70" s="15"/>
      <c r="L70" s="21"/>
      <c r="M70" s="8"/>
      <c r="N70" s="15"/>
    </row>
    <row r="71" spans="1:15" ht="12.75" customHeight="1" x14ac:dyDescent="0.3">
      <c r="F71" s="21"/>
      <c r="G71" s="8"/>
      <c r="H71" s="15"/>
      <c r="L71" s="21"/>
      <c r="M71" s="8"/>
      <c r="N71" s="15"/>
    </row>
    <row r="72" spans="1:15" ht="12.75" customHeight="1" x14ac:dyDescent="0.3">
      <c r="F72" s="21"/>
      <c r="G72" s="8"/>
      <c r="H72" s="15"/>
      <c r="L72" s="21"/>
      <c r="M72" s="8"/>
      <c r="N72" s="15"/>
    </row>
    <row r="73" spans="1:15" x14ac:dyDescent="0.3">
      <c r="F73" s="20"/>
      <c r="G73" s="6"/>
      <c r="H73" s="14"/>
      <c r="L73" s="20"/>
      <c r="M73" s="6"/>
      <c r="N73" s="14"/>
    </row>
    <row r="74" spans="1:15" x14ac:dyDescent="0.3">
      <c r="C74" s="10"/>
    </row>
  </sheetData>
  <mergeCells count="10">
    <mergeCell ref="F34:L34"/>
    <mergeCell ref="F35:H35"/>
    <mergeCell ref="J35:L35"/>
    <mergeCell ref="A5:P5"/>
    <mergeCell ref="A6:P6"/>
    <mergeCell ref="A7:P7"/>
    <mergeCell ref="A8:P8"/>
    <mergeCell ref="F11:H11"/>
    <mergeCell ref="J11:L11"/>
    <mergeCell ref="F10:L10"/>
  </mergeCells>
  <pageMargins left="0.75" right="0.75" top="1" bottom="1" header="0.5" footer="0.5"/>
  <pageSetup scale="76" orientation="portrait" r:id="rId1"/>
  <headerFooter alignWithMargins="0"/>
</worksheet>
</file>

<file path=docMetadata/LabelInfo.xml><?xml version="1.0" encoding="utf-8"?>
<clbl:labelList xmlns:clbl="http://schemas.microsoft.com/office/2020/mipLabelMetadata">
  <clbl:label id="{f13457f1-9f99-4bd1-8a1b-8dc4cbad8b34}" enabled="1" method="Standard" siteId="{c1eb5112-7946-4c9d-bc57-40040cfe3a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Operating Segment Information</vt:lpstr>
      <vt:lpstr>Op Seg 2 (Q1 Example)</vt:lpstr>
      <vt:lpstr>Op Seg 2 (Q2 Example)</vt:lpstr>
      <vt:lpstr>Op Seg 3</vt:lpstr>
      <vt:lpstr>'Op Seg 2 (Q1 Example)'!Print_Area</vt:lpstr>
      <vt:lpstr>'Op Seg 2 (Q2 Example)'!Print_Area</vt:lpstr>
      <vt:lpstr>'Op Seg 3'!Print_Area</vt:lpstr>
      <vt:lpstr>'Operating Segment Information'!Print_Area</vt:lpstr>
    </vt:vector>
  </TitlesOfParts>
  <Company>Ecolab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KIEMESE</dc:creator>
  <cp:lastModifiedBy>Jaeb, Nikki</cp:lastModifiedBy>
  <cp:lastPrinted>2020-02-28T17:21:55Z</cp:lastPrinted>
  <dcterms:created xsi:type="dcterms:W3CDTF">2002-09-12T19:15:49Z</dcterms:created>
  <dcterms:modified xsi:type="dcterms:W3CDTF">2024-10-24T16:29:26Z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