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share.ecolab.com\grps\Finance\FRPSHARE\Public Reporting\Earnings Release\2021\Q3 2021\Published Statements\Published Files\"/>
    </mc:Choice>
  </mc:AlternateContent>
  <xr:revisionPtr revIDLastSave="0" documentId="13_ncr:1_{C108E2C3-325B-4A48-85F7-073DD405A8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sh Flow" sheetId="1" r:id="rId1"/>
  </sheets>
  <definedNames>
    <definedName name="DETAIL">#REF!</definedName>
    <definedName name="KJRCASHFL">#REF!</definedName>
    <definedName name="OTHERITEMS">#REF!</definedName>
    <definedName name="_xlnm.Print_Area" localSheetId="0">'Cash Flow'!$A$1:$F$67</definedName>
    <definedName name="PRTDETAIL">#REF!</definedName>
    <definedName name="PRTOTHITM">#REF!</definedName>
    <definedName name="PRTSUMMARY">#REF!</definedName>
    <definedName name="SUMMARY">#REF!</definedName>
    <definedName name="wrn.detail." hidden="1">{#N/A,#N/A,FALSE,"B"}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4" i="1" l="1"/>
  <c r="F40" i="1"/>
  <c r="F42" i="1" s="1"/>
  <c r="F63" i="1" l="1"/>
  <c r="D63" i="1"/>
  <c r="F54" i="1" l="1"/>
  <c r="F56" i="1" s="1"/>
  <c r="D56" i="1"/>
  <c r="D40" i="1"/>
  <c r="D42" i="1" s="1"/>
  <c r="F12" i="1"/>
  <c r="F29" i="1" s="1"/>
  <c r="F31" i="1" s="1"/>
  <c r="D12" i="1"/>
  <c r="D29" i="1" s="1"/>
  <c r="D31" i="1" s="1"/>
  <c r="F60" i="1" l="1"/>
  <c r="F66" i="1" l="1"/>
  <c r="F64" i="1"/>
  <c r="D60" i="1"/>
  <c r="D66" i="1" l="1"/>
  <c r="D64" i="1"/>
</calcChain>
</file>

<file path=xl/sharedStrings.xml><?xml version="1.0" encoding="utf-8"?>
<sst xmlns="http://schemas.openxmlformats.org/spreadsheetml/2006/main" count="59" uniqueCount="56">
  <si>
    <t>ECOLAB INC.</t>
  </si>
  <si>
    <t>Operating Activities</t>
  </si>
  <si>
    <t>Deferred income taxes</t>
  </si>
  <si>
    <t>Share-based compensation expense</t>
  </si>
  <si>
    <t>Other, net</t>
  </si>
  <si>
    <t>Accounts receivable</t>
  </si>
  <si>
    <t>Inventories</t>
  </si>
  <si>
    <t>Other assets</t>
  </si>
  <si>
    <t>Accounts payable</t>
  </si>
  <si>
    <t>Other liabilities</t>
  </si>
  <si>
    <t>Investing Activities</t>
  </si>
  <si>
    <t>Capital expenditures</t>
  </si>
  <si>
    <t>Financing Activities</t>
  </si>
  <si>
    <t>Long-term debt repayments</t>
  </si>
  <si>
    <t>Reacquired shares</t>
  </si>
  <si>
    <t>Exercise of employee stock options</t>
  </si>
  <si>
    <t>Cash provided by operating activities</t>
  </si>
  <si>
    <t>(millions)</t>
  </si>
  <si>
    <t>Cash used for investing activities</t>
  </si>
  <si>
    <t>Pension and postretirement plan contributions</t>
  </si>
  <si>
    <t>Property and other assets sold</t>
  </si>
  <si>
    <t>Changes in operating assets and liabilities, net of effect of acquisitions:</t>
  </si>
  <si>
    <t>Amortization</t>
  </si>
  <si>
    <t>Depreciation</t>
  </si>
  <si>
    <t>Dividends paid</t>
  </si>
  <si>
    <t>Acquisitions and investments in affiliates, net of cash acquired</t>
  </si>
  <si>
    <t>Restructuring charges, net of cash paid</t>
  </si>
  <si>
    <t>Adjustments to reconcile net income to cash provided by operating activities:</t>
  </si>
  <si>
    <t>Net income from continuing operations including noncontrolling interest</t>
  </si>
  <si>
    <t>Cash provided by operating activities - continuing operations</t>
  </si>
  <si>
    <t>Cash provided by operating activities - discontinued operations</t>
  </si>
  <si>
    <t>Cash used for investing activities - continuing operations</t>
  </si>
  <si>
    <t>Long-term debt borrowings</t>
  </si>
  <si>
    <t>Less: Net loss from discontinued operations including noncontrolling interest</t>
  </si>
  <si>
    <t>Net issuances of commercial paper and notes payable</t>
  </si>
  <si>
    <t>Cash (used for) provided by financing activities - continuing operations</t>
  </si>
  <si>
    <t>Cash (used for) provided by financing activities</t>
  </si>
  <si>
    <t>Effect of exchange rate changes on cash and cash equivalents</t>
  </si>
  <si>
    <t>Cash and cash equivalents, beginning of period - continuing operations</t>
  </si>
  <si>
    <t>Cash and cash equivalents, beginning of period - discontinued operations</t>
  </si>
  <si>
    <t>Cash and cash equivalents, beginning of period</t>
  </si>
  <si>
    <t>Cash and cash equivalents, end of period - continuing operations</t>
  </si>
  <si>
    <t>Cash and cash equivalents, end of period - discontinued operations</t>
  </si>
  <si>
    <t>Cash and cash equivalents, end of period</t>
  </si>
  <si>
    <t>(unaudited)</t>
  </si>
  <si>
    <t>Divestiture of businesses</t>
  </si>
  <si>
    <t>Net income (loss) including noncontrolling interest</t>
  </si>
  <si>
    <t>Pension and postretirement plan expense, net</t>
  </si>
  <si>
    <t>Cash provided by investing activities - discontinued operations</t>
  </si>
  <si>
    <t>Cash used for financing activities - discontinued operations</t>
  </si>
  <si>
    <t>CONSOLIDATED STATEMENTS OF CASH FLOWS</t>
  </si>
  <si>
    <t>Nine Months Ended</t>
  </si>
  <si>
    <t>September 30</t>
  </si>
  <si>
    <t>Debt refinancing</t>
  </si>
  <si>
    <t>.</t>
  </si>
  <si>
    <t>(Decrease) Increase in cash and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</si>
</sst>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0_);\(0\)"/>
    <numFmt numFmtId="166" formatCode="_(&quot;$&quot;* #,##0.0_);_(&quot;$&quot;* \(#,##0.0\);_(&quot;$&quot;* &quot;-&quot;_);_(@_)"/>
    <numFmt numFmtId="167" formatCode="_(* #,##0.0_);_(* \(#,##0.0\);_(* &quot;-&quot;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Helv"/>
    </font>
    <font>
      <sz val="8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43" fontId="3" fillId="0" borderId="0" applyFont="0" applyFill="0" applyBorder="0" applyAlignment="0" applyProtection="0"/>
    <xf numFmtId="37" fontId="4" fillId="0" borderId="0"/>
    <xf numFmtId="0" fontId="2" fillId="0" borderId="0"/>
    <xf numFmtId="9" fontId="3" fillId="0" borderId="0"/>
    <xf numFmtId="44" fontId="3" fillId="0" borderId="0"/>
    <xf numFmtId="42" fontId="3" fillId="0" borderId="0"/>
    <xf numFmtId="43" fontId="3" fillId="0" borderId="0"/>
    <xf numFmtId="41" fontId="3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3" fillId="0" borderId="0"/>
    <xf numFmtId="43" fontId="3" fillId="0" borderId="0"/>
    <xf numFmtId="44" fontId="3" fillId="0" borderId="0"/>
    <xf numFmtId="9" fontId="3" fillId="0" borderId="0"/>
    <xf numFmtId="43" fontId="2" fillId="0" borderId="0"/>
    <xf numFmtId="9" fontId="2" fillId="0" borderId="0"/>
    <xf numFmtId="44" fontId="2" fillId="0" borderId="0"/>
    <xf numFmtId="0" fontId="2" fillId="0" borderId="0"/>
    <xf numFmtId="0" fontId="3" fillId="0" borderId="0"/>
    <xf numFmtId="44" fontId="3" fillId="0" borderId="0"/>
    <xf numFmtId="43" fontId="3" fillId="0" borderId="0"/>
    <xf numFmtId="43" fontId="3" fillId="0" borderId="0"/>
    <xf numFmtId="44" fontId="3" fillId="0" borderId="0"/>
    <xf numFmtId="43" fontId="3" fillId="0" borderId="0"/>
    <xf numFmtId="43" fontId="3" fillId="0" borderId="0"/>
    <xf numFmtId="43" fontId="3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4" fontId="3" fillId="0" borderId="0"/>
    <xf numFmtId="9" fontId="3" fillId="0" borderId="0"/>
    <xf numFmtId="43" fontId="2" fillId="0" borderId="0"/>
    <xf numFmtId="9" fontId="2" fillId="0" borderId="0"/>
    <xf numFmtId="44" fontId="2" fillId="0" borderId="0"/>
    <xf numFmtId="0" fontId="2" fillId="0" borderId="0"/>
    <xf numFmtId="44" fontId="3" fillId="0" borderId="0"/>
    <xf numFmtId="44" fontId="3" fillId="0" borderId="0"/>
    <xf numFmtId="43" fontId="3" fillId="0" borderId="0"/>
    <xf numFmtId="44" fontId="3" fillId="0" borderId="0"/>
    <xf numFmtId="43" fontId="3" fillId="0" borderId="0"/>
    <xf numFmtId="44" fontId="3" fillId="0" borderId="0"/>
    <xf numFmtId="44" fontId="3" fillId="0" borderId="0"/>
    <xf numFmtId="44" fontId="3" fillId="0" borderId="0"/>
    <xf numFmtId="44" fontId="3" fillId="0" borderId="0"/>
    <xf numFmtId="43" fontId="3" fillId="0" borderId="0"/>
    <xf numFmtId="44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0" fontId="2" fillId="0" borderId="0"/>
    <xf numFmtId="43" fontId="2" fillId="0" borderId="0"/>
    <xf numFmtId="44" fontId="2" fillId="0" borderId="0"/>
    <xf numFmtId="44" fontId="3" fillId="0" borderId="0"/>
    <xf numFmtId="43" fontId="3" fillId="0" borderId="0"/>
    <xf numFmtId="43" fontId="2" fillId="0" borderId="0"/>
    <xf numFmtId="44" fontId="2" fillId="0" borderId="0"/>
    <xf numFmtId="0" fontId="2" fillId="0" borderId="0"/>
    <xf numFmtId="0" fontId="2" fillId="0" borderId="0"/>
    <xf numFmtId="43" fontId="3" fillId="0" borderId="0"/>
    <xf numFmtId="44" fontId="3" fillId="0" borderId="0"/>
    <xf numFmtId="44" fontId="3" fillId="0" borderId="0"/>
    <xf numFmtId="43" fontId="3" fillId="0" borderId="0"/>
    <xf numFmtId="44" fontId="3" fillId="0" borderId="0"/>
    <xf numFmtId="43" fontId="3" fillId="0" borderId="0"/>
    <xf numFmtId="43" fontId="3" fillId="0" borderId="0"/>
    <xf numFmtId="44" fontId="3" fillId="0" borderId="0"/>
    <xf numFmtId="43" fontId="3" fillId="0" borderId="0"/>
    <xf numFmtId="43" fontId="3" fillId="0" borderId="0"/>
    <xf numFmtId="44" fontId="3" fillId="0" borderId="0"/>
    <xf numFmtId="44" fontId="3" fillId="0" borderId="0"/>
    <xf numFmtId="43" fontId="3" fillId="0" borderId="0"/>
    <xf numFmtId="44" fontId="3" fillId="0" borderId="0"/>
    <xf numFmtId="0" fontId="1" fillId="0" borderId="0"/>
    <xf numFmtId="0" fontId="1" fillId="0" borderId="0"/>
    <xf numFmtId="0" fontId="1" fillId="0" borderId="0"/>
    <xf numFmtId="43" fontId="1" fillId="0" borderId="0"/>
    <xf numFmtId="9" fontId="1" fillId="0" borderId="0"/>
    <xf numFmtId="44" fontId="1" fillId="0" borderId="0"/>
    <xf numFmtId="0" fontId="1" fillId="0" borderId="0"/>
    <xf numFmtId="43" fontId="1" fillId="0" borderId="0"/>
    <xf numFmtId="9" fontId="1" fillId="0" borderId="0"/>
    <xf numFmtId="44" fontId="1" fillId="0" borderId="0"/>
    <xf numFmtId="0" fontId="1" fillId="0" borderId="0"/>
    <xf numFmtId="0" fontId="1" fillId="0" borderId="0"/>
    <xf numFmtId="43" fontId="1" fillId="0" borderId="0"/>
    <xf numFmtId="44" fontId="1" fillId="0" borderId="0"/>
    <xf numFmtId="43" fontId="1" fillId="0" borderId="0"/>
    <xf numFmtId="44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37" fontId="7" fillId="0" borderId="0" xfId="2" applyFont="1" applyFill="1"/>
    <xf numFmtId="165" fontId="7" fillId="0" borderId="0" xfId="2" applyNumberFormat="1" applyFont="1" applyFill="1"/>
    <xf numFmtId="37" fontId="9" fillId="0" borderId="0" xfId="2" applyFont="1" applyFill="1"/>
    <xf numFmtId="42" fontId="7" fillId="0" borderId="0" xfId="2" applyNumberFormat="1" applyFont="1" applyFill="1"/>
    <xf numFmtId="41" fontId="7" fillId="0" borderId="0" xfId="2" applyNumberFormat="1" applyFont="1" applyFill="1"/>
    <xf numFmtId="41" fontId="7" fillId="0" borderId="0" xfId="2" applyNumberFormat="1" applyFont="1" applyFill="1" applyBorder="1"/>
    <xf numFmtId="0" fontId="8" fillId="0" borderId="0" xfId="0" applyFont="1" applyFill="1"/>
    <xf numFmtId="37" fontId="7" fillId="0" borderId="0" xfId="2" applyFont="1" applyFill="1" applyAlignment="1">
      <alignment horizontal="left" indent="1"/>
    </xf>
    <xf numFmtId="37" fontId="7" fillId="0" borderId="0" xfId="2" applyFont="1" applyFill="1" applyBorder="1"/>
    <xf numFmtId="41" fontId="6" fillId="0" borderId="0" xfId="2" applyNumberFormat="1" applyFont="1" applyFill="1" applyBorder="1"/>
    <xf numFmtId="37" fontId="9" fillId="0" borderId="0" xfId="2" applyFont="1" applyFill="1" applyBorder="1"/>
    <xf numFmtId="164" fontId="7" fillId="0" borderId="0" xfId="1" applyNumberFormat="1" applyFont="1" applyFill="1"/>
    <xf numFmtId="165" fontId="3" fillId="0" borderId="1" xfId="2" applyNumberFormat="1" applyFont="1" applyFill="1" applyBorder="1" applyAlignment="1">
      <alignment horizontal="center"/>
    </xf>
    <xf numFmtId="37" fontId="3" fillId="0" borderId="0" xfId="2" applyFont="1" applyFill="1" applyBorder="1" applyAlignment="1">
      <alignment horizontal="center"/>
    </xf>
    <xf numFmtId="37" fontId="3" fillId="0" borderId="0" xfId="2" applyFont="1" applyFill="1"/>
    <xf numFmtId="166" fontId="3" fillId="0" borderId="0" xfId="2" applyNumberFormat="1" applyFont="1" applyFill="1"/>
    <xf numFmtId="41" fontId="3" fillId="0" borderId="0" xfId="2" applyNumberFormat="1" applyFont="1" applyFill="1"/>
    <xf numFmtId="167" fontId="3" fillId="0" borderId="0" xfId="2" applyNumberFormat="1" applyFont="1" applyFill="1"/>
    <xf numFmtId="167" fontId="3" fillId="0" borderId="0" xfId="2" applyNumberFormat="1" applyFont="1" applyFill="1" applyBorder="1"/>
    <xf numFmtId="167" fontId="3" fillId="0" borderId="0" xfId="2" applyNumberFormat="1" applyFont="1" applyFill="1" applyAlignment="1">
      <alignment horizontal="center"/>
    </xf>
    <xf numFmtId="167" fontId="3" fillId="0" borderId="1" xfId="2" applyNumberFormat="1" applyFont="1" applyFill="1" applyBorder="1"/>
    <xf numFmtId="41" fontId="3" fillId="0" borderId="0" xfId="2" applyNumberFormat="1" applyFont="1" applyFill="1" applyBorder="1"/>
    <xf numFmtId="37" fontId="6" fillId="0" borderId="0" xfId="2" applyFont="1" applyFill="1"/>
    <xf numFmtId="165" fontId="6" fillId="0" borderId="1" xfId="2" applyNumberFormat="1" applyFont="1" applyFill="1" applyBorder="1" applyAlignment="1">
      <alignment horizontal="center"/>
    </xf>
    <xf numFmtId="37" fontId="6" fillId="0" borderId="0" xfId="2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37" fontId="7" fillId="0" borderId="1" xfId="2" applyFont="1" applyFill="1" applyBorder="1"/>
    <xf numFmtId="37" fontId="7" fillId="0" borderId="1" xfId="2" applyFont="1" applyFill="1" applyBorder="1" applyAlignment="1">
      <alignment horizontal="left" indent="1"/>
    </xf>
    <xf numFmtId="41" fontId="6" fillId="0" borderId="0" xfId="2" applyNumberFormat="1" applyFont="1" applyFill="1"/>
    <xf numFmtId="167" fontId="6" fillId="0" borderId="0" xfId="2" applyNumberFormat="1" applyFont="1" applyFill="1"/>
    <xf numFmtId="167" fontId="6" fillId="0" borderId="0" xfId="2" applyNumberFormat="1" applyFont="1" applyFill="1" applyBorder="1"/>
    <xf numFmtId="167" fontId="6" fillId="0" borderId="0" xfId="2" applyNumberFormat="1" applyFont="1" applyFill="1" applyAlignment="1">
      <alignment horizontal="center"/>
    </xf>
    <xf numFmtId="167" fontId="6" fillId="0" borderId="1" xfId="2" applyNumberFormat="1" applyFont="1" applyFill="1" applyBorder="1"/>
    <xf numFmtId="166" fontId="6" fillId="0" borderId="0" xfId="2" applyNumberFormat="1" applyFont="1" applyFill="1" applyBorder="1"/>
    <xf numFmtId="37" fontId="7" fillId="0" borderId="0" xfId="2" applyFont="1" applyFill="1" applyBorder="1" applyAlignment="1">
      <alignment horizontal="left" indent="1"/>
    </xf>
    <xf numFmtId="37" fontId="7" fillId="0" borderId="3" xfId="2" applyFont="1" applyFill="1" applyBorder="1"/>
    <xf numFmtId="167" fontId="6" fillId="0" borderId="3" xfId="2" applyNumberFormat="1" applyFont="1" applyFill="1" applyBorder="1"/>
    <xf numFmtId="167" fontId="3" fillId="0" borderId="3" xfId="2" applyNumberFormat="1" applyFont="1" applyFill="1" applyBorder="1"/>
    <xf numFmtId="49" fontId="3" fillId="0" borderId="2" xfId="2" applyNumberFormat="1" applyFont="1" applyFill="1" applyBorder="1"/>
    <xf numFmtId="166" fontId="6" fillId="0" borderId="2" xfId="2" applyNumberFormat="1" applyFont="1" applyFill="1" applyBorder="1"/>
    <xf numFmtId="166" fontId="3" fillId="0" borderId="2" xfId="2" applyNumberFormat="1" applyFont="1" applyFill="1" applyBorder="1"/>
    <xf numFmtId="167" fontId="3" fillId="0" borderId="1" xfId="2" applyNumberFormat="1" applyFont="1" applyFill="1" applyBorder="1"/>
    <xf numFmtId="166" fontId="6" fillId="0" borderId="0" xfId="2" applyNumberFormat="1" applyFont="1" applyFill="1"/>
    <xf numFmtId="164" fontId="6" fillId="0" borderId="0" xfId="1" applyNumberFormat="1" applyFont="1" applyFill="1" applyBorder="1"/>
    <xf numFmtId="164" fontId="3" fillId="0" borderId="0" xfId="1" applyNumberFormat="1" applyFont="1" applyFill="1"/>
    <xf numFmtId="37" fontId="6" fillId="0" borderId="0" xfId="2" applyFont="1" applyFill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16" fontId="3" fillId="0" borderId="1" xfId="0" quotePrefix="1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102">
    <cellStyle name="Comma" xfId="1" builtinId="3"/>
    <cellStyle name="Comma [0] 2" xfId="8" xr:uid="{00000000-0005-0000-0000-000001000000}"/>
    <cellStyle name="Comma 10" xfId="36" xr:uid="{00000000-0005-0000-0000-000002000000}"/>
    <cellStyle name="Comma 11" xfId="37" xr:uid="{00000000-0005-0000-0000-000003000000}"/>
    <cellStyle name="Comma 12" xfId="39" xr:uid="{00000000-0005-0000-0000-000004000000}"/>
    <cellStyle name="Comma 13" xfId="38" xr:uid="{00000000-0005-0000-0000-000005000000}"/>
    <cellStyle name="Comma 14" xfId="50" xr:uid="{00000000-0005-0000-0000-000006000000}"/>
    <cellStyle name="Comma 15" xfId="55" xr:uid="{00000000-0005-0000-0000-000007000000}"/>
    <cellStyle name="Comma 16" xfId="57" xr:uid="{00000000-0005-0000-0000-000008000000}"/>
    <cellStyle name="Comma 17" xfId="58" xr:uid="{00000000-0005-0000-0000-000009000000}"/>
    <cellStyle name="Comma 18" xfId="59" xr:uid="{00000000-0005-0000-0000-00000A000000}"/>
    <cellStyle name="Comma 19" xfId="60" xr:uid="{00000000-0005-0000-0000-00000B000000}"/>
    <cellStyle name="Comma 2" xfId="23" xr:uid="{00000000-0005-0000-0000-00000C000000}"/>
    <cellStyle name="Comma 2 2" xfId="48" xr:uid="{00000000-0005-0000-0000-00000D000000}"/>
    <cellStyle name="Comma 2 3" xfId="65" xr:uid="{00000000-0005-0000-0000-00000E000000}"/>
    <cellStyle name="Comma 20" xfId="62" xr:uid="{00000000-0005-0000-0000-00000F000000}"/>
    <cellStyle name="Comma 20 2" xfId="96" xr:uid="{7A3B1AE0-C180-4D9A-AE37-6E7D571821F9}"/>
    <cellStyle name="Comma 21" xfId="66" xr:uid="{00000000-0005-0000-0000-000010000000}"/>
    <cellStyle name="Comma 21 2" xfId="98" xr:uid="{1FD6CB55-AC14-4295-9E23-3615ABB38FA8}"/>
    <cellStyle name="Comma 22" xfId="7" xr:uid="{00000000-0005-0000-0000-000011000000}"/>
    <cellStyle name="Comma 23" xfId="73" xr:uid="{00000000-0005-0000-0000-000012000000}"/>
    <cellStyle name="Comma 24" xfId="70" xr:uid="{00000000-0005-0000-0000-000013000000}"/>
    <cellStyle name="Comma 25" xfId="76" xr:uid="{00000000-0005-0000-0000-000014000000}"/>
    <cellStyle name="Comma 26" xfId="75" xr:uid="{00000000-0005-0000-0000-000015000000}"/>
    <cellStyle name="Comma 27" xfId="82" xr:uid="{00000000-0005-0000-0000-000016000000}"/>
    <cellStyle name="Comma 28" xfId="79" xr:uid="{00000000-0005-0000-0000-000017000000}"/>
    <cellStyle name="Comma 29" xfId="78" xr:uid="{00000000-0005-0000-0000-000018000000}"/>
    <cellStyle name="Comma 3" xfId="17" xr:uid="{00000000-0005-0000-0000-000019000000}"/>
    <cellStyle name="Comma 3 2" xfId="42" xr:uid="{00000000-0005-0000-0000-00001A000000}"/>
    <cellStyle name="Comma 3 2 2" xfId="91" xr:uid="{C3698613-E16E-47AF-B4FC-B2AE36E6DEBD}"/>
    <cellStyle name="Comma 3 3" xfId="87" xr:uid="{7FE6EBC7-5678-4432-93BD-9D9767661D1D}"/>
    <cellStyle name="Comma 4" xfId="14" xr:uid="{00000000-0005-0000-0000-00001B000000}"/>
    <cellStyle name="Comma 5" xfId="24" xr:uid="{00000000-0005-0000-0000-00001C000000}"/>
    <cellStyle name="Comma 6" xfId="26" xr:uid="{00000000-0005-0000-0000-00001D000000}"/>
    <cellStyle name="Comma 7" xfId="27" xr:uid="{00000000-0005-0000-0000-00001E000000}"/>
    <cellStyle name="Comma 8" xfId="28" xr:uid="{00000000-0005-0000-0000-00001F000000}"/>
    <cellStyle name="Comma 9" xfId="35" xr:uid="{00000000-0005-0000-0000-000020000000}"/>
    <cellStyle name="Currency [0] 2" xfId="6" xr:uid="{00000000-0005-0000-0000-000021000000}"/>
    <cellStyle name="Currency 10" xfId="30" xr:uid="{00000000-0005-0000-0000-000022000000}"/>
    <cellStyle name="Currency 11" xfId="33" xr:uid="{00000000-0005-0000-0000-000023000000}"/>
    <cellStyle name="Currency 12" xfId="40" xr:uid="{00000000-0005-0000-0000-000024000000}"/>
    <cellStyle name="Currency 13" xfId="49" xr:uid="{00000000-0005-0000-0000-000025000000}"/>
    <cellStyle name="Currency 14" xfId="54" xr:uid="{00000000-0005-0000-0000-000026000000}"/>
    <cellStyle name="Currency 15" xfId="51" xr:uid="{00000000-0005-0000-0000-000027000000}"/>
    <cellStyle name="Currency 16" xfId="46" xr:uid="{00000000-0005-0000-0000-000028000000}"/>
    <cellStyle name="Currency 17" xfId="52" xr:uid="{00000000-0005-0000-0000-000029000000}"/>
    <cellStyle name="Currency 18" xfId="53" xr:uid="{00000000-0005-0000-0000-00002A000000}"/>
    <cellStyle name="Currency 19" xfId="56" xr:uid="{00000000-0005-0000-0000-00002B000000}"/>
    <cellStyle name="Currency 2" xfId="22" xr:uid="{00000000-0005-0000-0000-00002C000000}"/>
    <cellStyle name="Currency 2 2" xfId="47" xr:uid="{00000000-0005-0000-0000-00002D000000}"/>
    <cellStyle name="Currency 2 3" xfId="64" xr:uid="{00000000-0005-0000-0000-00002E000000}"/>
    <cellStyle name="Currency 20" xfId="63" xr:uid="{00000000-0005-0000-0000-00002F000000}"/>
    <cellStyle name="Currency 20 2" xfId="97" xr:uid="{FB528B25-0522-4AF8-82C4-F88B23607578}"/>
    <cellStyle name="Currency 21" xfId="67" xr:uid="{00000000-0005-0000-0000-000030000000}"/>
    <cellStyle name="Currency 21 2" xfId="99" xr:uid="{D6F08772-4E36-4154-871B-B6F0504A54B9}"/>
    <cellStyle name="Currency 22" xfId="5" xr:uid="{00000000-0005-0000-0000-000031000000}"/>
    <cellStyle name="Currency 23" xfId="71" xr:uid="{00000000-0005-0000-0000-000032000000}"/>
    <cellStyle name="Currency 24" xfId="80" xr:uid="{00000000-0005-0000-0000-000033000000}"/>
    <cellStyle name="Currency 25" xfId="72" xr:uid="{00000000-0005-0000-0000-000034000000}"/>
    <cellStyle name="Currency 26" xfId="81" xr:uid="{00000000-0005-0000-0000-000035000000}"/>
    <cellStyle name="Currency 27" xfId="83" xr:uid="{00000000-0005-0000-0000-000036000000}"/>
    <cellStyle name="Currency 28" xfId="74" xr:uid="{00000000-0005-0000-0000-000037000000}"/>
    <cellStyle name="Currency 29" xfId="77" xr:uid="{00000000-0005-0000-0000-000038000000}"/>
    <cellStyle name="Currency 3" xfId="19" xr:uid="{00000000-0005-0000-0000-000039000000}"/>
    <cellStyle name="Currency 3 2" xfId="44" xr:uid="{00000000-0005-0000-0000-00003A000000}"/>
    <cellStyle name="Currency 3 2 2" xfId="93" xr:uid="{48561888-9C69-448A-A44D-83D574B4BD1F}"/>
    <cellStyle name="Currency 3 3" xfId="89" xr:uid="{800E88DF-173B-42B1-A9A6-85B0473FD20C}"/>
    <cellStyle name="Currency 4" xfId="15" xr:uid="{00000000-0005-0000-0000-00003B000000}"/>
    <cellStyle name="Currency 5" xfId="25" xr:uid="{00000000-0005-0000-0000-00003C000000}"/>
    <cellStyle name="Currency 6" xfId="29" xr:uid="{00000000-0005-0000-0000-00003D000000}"/>
    <cellStyle name="Currency 7" xfId="32" xr:uid="{00000000-0005-0000-0000-00003E000000}"/>
    <cellStyle name="Currency 8" xfId="34" xr:uid="{00000000-0005-0000-0000-00003F000000}"/>
    <cellStyle name="Currency 9" xfId="31" xr:uid="{00000000-0005-0000-0000-000040000000}"/>
    <cellStyle name="Hyperlink" xfId="9" xr:uid="{00000000-0005-0000-0000-000041000000}"/>
    <cellStyle name="Hyperlink 2" xfId="11" xr:uid="{00000000-0005-0000-0000-000042000000}"/>
    <cellStyle name="Normal" xfId="0" builtinId="0"/>
    <cellStyle name="Normal 2" xfId="10" xr:uid="{00000000-0005-0000-0000-000044000000}"/>
    <cellStyle name="Normal 2 2" xfId="21" xr:uid="{00000000-0005-0000-0000-000045000000}"/>
    <cellStyle name="Normal 2 3" xfId="69" xr:uid="{00000000-0005-0000-0000-000046000000}"/>
    <cellStyle name="Normal 2 3 2" xfId="101" xr:uid="{7DAABE20-D4BF-4316-AE29-CCFA8D0650B1}"/>
    <cellStyle name="Normal 2 4" xfId="85" xr:uid="{7DD7487A-8F63-4DF1-9CC0-9C5DCEF21F6E}"/>
    <cellStyle name="Normal 3" xfId="13" xr:uid="{00000000-0005-0000-0000-000047000000}"/>
    <cellStyle name="Normal 3 2" xfId="12" xr:uid="{00000000-0005-0000-0000-000048000000}"/>
    <cellStyle name="Normal 3 2 2" xfId="86" xr:uid="{DBB11445-04F0-499A-BDAE-BEF72FCE4D4F}"/>
    <cellStyle name="Normal 3 3" xfId="20" xr:uid="{00000000-0005-0000-0000-000049000000}"/>
    <cellStyle name="Normal 3 3 2" xfId="90" xr:uid="{626ECCDC-8279-4F2A-B097-70DA07D90831}"/>
    <cellStyle name="Normal 3 4" xfId="45" xr:uid="{00000000-0005-0000-0000-00004A000000}"/>
    <cellStyle name="Normal 3 4 2" xfId="94" xr:uid="{3DF7A6AA-34B4-470C-BF63-D545F61D2F6E}"/>
    <cellStyle name="Normal 4" xfId="61" xr:uid="{00000000-0005-0000-0000-00004B000000}"/>
    <cellStyle name="Normal 4 2" xfId="95" xr:uid="{9C6F57E4-A16F-4E45-951A-387ECAE695D6}"/>
    <cellStyle name="Normal 5" xfId="68" xr:uid="{00000000-0005-0000-0000-00004C000000}"/>
    <cellStyle name="Normal 5 2" xfId="100" xr:uid="{7E0FB723-D597-4823-94B7-40E84A0F143C}"/>
    <cellStyle name="Normal 6" xfId="3" xr:uid="{00000000-0005-0000-0000-00004D000000}"/>
    <cellStyle name="Normal 6 2" xfId="84" xr:uid="{BE8AE14E-D5AC-4C3E-B248-C27C918AFC00}"/>
    <cellStyle name="Normal_2005Q1CashFlow" xfId="2" xr:uid="{00000000-0005-0000-0000-00004E000000}"/>
    <cellStyle name="Percent 2" xfId="18" xr:uid="{00000000-0005-0000-0000-00004F000000}"/>
    <cellStyle name="Percent 2 2" xfId="43" xr:uid="{00000000-0005-0000-0000-000050000000}"/>
    <cellStyle name="Percent 2 2 2" xfId="92" xr:uid="{B310CF0B-78C2-4884-8EF4-422204ED465C}"/>
    <cellStyle name="Percent 2 3" xfId="88" xr:uid="{0434A1D2-F549-4247-B918-C18A01617C08}"/>
    <cellStyle name="Percent 3" xfId="16" xr:uid="{00000000-0005-0000-0000-000051000000}"/>
    <cellStyle name="Percent 4" xfId="41" xr:uid="{00000000-0005-0000-0000-000052000000}"/>
    <cellStyle name="Percent 5" xfId="4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showGridLines="0" tabSelected="1" zoomScaleNormal="100" zoomScaleSheetLayoutView="100" workbookViewId="0">
      <selection activeCell="A53" sqref="A53:XFD53"/>
    </sheetView>
  </sheetViews>
  <sheetFormatPr defaultColWidth="11.42578125" defaultRowHeight="12.75" x14ac:dyDescent="0.2"/>
  <cols>
    <col min="1" max="1" width="4.42578125" style="1" customWidth="1"/>
    <col min="2" max="2" width="68.5703125" style="1" customWidth="1"/>
    <col min="3" max="3" width="2.5703125" style="1" customWidth="1"/>
    <col min="4" max="4" width="10.5703125" style="23" customWidth="1"/>
    <col min="5" max="5" width="2.5703125" style="1" customWidth="1"/>
    <col min="6" max="6" width="10.5703125" style="15" customWidth="1"/>
    <col min="7" max="16384" width="11.42578125" style="1"/>
  </cols>
  <sheetData>
    <row r="1" spans="1:8" x14ac:dyDescent="0.2">
      <c r="A1" s="47" t="s">
        <v>0</v>
      </c>
      <c r="B1" s="47"/>
      <c r="C1" s="47"/>
      <c r="D1" s="47"/>
      <c r="E1" s="47"/>
      <c r="F1" s="47"/>
    </row>
    <row r="2" spans="1:8" x14ac:dyDescent="0.2">
      <c r="A2" s="47" t="s">
        <v>50</v>
      </c>
      <c r="B2" s="47"/>
      <c r="C2" s="47"/>
      <c r="D2" s="47"/>
      <c r="E2" s="47"/>
      <c r="F2" s="47"/>
    </row>
    <row r="3" spans="1:8" x14ac:dyDescent="0.2">
      <c r="A3" s="50" t="s">
        <v>44</v>
      </c>
      <c r="B3" s="50"/>
      <c r="C3" s="50"/>
      <c r="D3" s="50"/>
      <c r="E3" s="50"/>
      <c r="F3" s="50"/>
    </row>
    <row r="4" spans="1:8" ht="12.6" customHeight="1" x14ac:dyDescent="0.2">
      <c r="A4" s="26"/>
      <c r="B4" s="27"/>
      <c r="C4" s="27"/>
      <c r="D4" s="48" t="s">
        <v>51</v>
      </c>
      <c r="E4" s="48"/>
      <c r="F4" s="48"/>
    </row>
    <row r="5" spans="1:8" ht="12.95" customHeight="1" x14ac:dyDescent="0.2">
      <c r="D5" s="49" t="s">
        <v>52</v>
      </c>
      <c r="E5" s="49"/>
      <c r="F5" s="49"/>
    </row>
    <row r="6" spans="1:8" x14ac:dyDescent="0.2">
      <c r="A6" s="1" t="s">
        <v>17</v>
      </c>
      <c r="D6" s="24">
        <v>2021</v>
      </c>
      <c r="E6" s="2"/>
      <c r="F6" s="13">
        <v>2020</v>
      </c>
    </row>
    <row r="7" spans="1:8" x14ac:dyDescent="0.2">
      <c r="D7" s="25"/>
      <c r="F7" s="14"/>
    </row>
    <row r="8" spans="1:8" x14ac:dyDescent="0.2">
      <c r="A8" s="3" t="s">
        <v>1</v>
      </c>
      <c r="D8" s="25"/>
      <c r="F8" s="14"/>
    </row>
    <row r="10" spans="1:8" x14ac:dyDescent="0.2">
      <c r="A10" s="1" t="s">
        <v>46</v>
      </c>
      <c r="D10" s="44">
        <v>838.7</v>
      </c>
      <c r="E10" s="4"/>
      <c r="F10" s="16">
        <v>-1490.4</v>
      </c>
      <c r="H10" s="12"/>
    </row>
    <row r="11" spans="1:8" x14ac:dyDescent="0.2">
      <c r="A11" s="28" t="s">
        <v>33</v>
      </c>
      <c r="B11" s="28"/>
      <c r="C11" s="28"/>
      <c r="D11" s="34">
        <v>0</v>
      </c>
      <c r="E11" s="4"/>
      <c r="F11" s="43">
        <v>-2170.3000000000002</v>
      </c>
      <c r="H11" s="12"/>
    </row>
    <row r="12" spans="1:8" x14ac:dyDescent="0.2">
      <c r="A12" s="1" t="s">
        <v>28</v>
      </c>
      <c r="D12" s="45">
        <f>D10-D11</f>
        <v>838.7</v>
      </c>
      <c r="E12" s="12"/>
      <c r="F12" s="46">
        <f>F10-F11</f>
        <v>679.90000000000009</v>
      </c>
      <c r="H12" s="12"/>
    </row>
    <row r="13" spans="1:8" x14ac:dyDescent="0.2">
      <c r="A13" s="1" t="s">
        <v>27</v>
      </c>
      <c r="D13" s="10"/>
      <c r="E13" s="5"/>
      <c r="F13" s="17"/>
      <c r="H13" s="12"/>
    </row>
    <row r="14" spans="1:8" x14ac:dyDescent="0.2">
      <c r="B14" s="1" t="s">
        <v>23</v>
      </c>
      <c r="D14" s="31">
        <v>453.1</v>
      </c>
      <c r="E14" s="5"/>
      <c r="F14" s="18">
        <v>443.1</v>
      </c>
      <c r="H14" s="12"/>
    </row>
    <row r="15" spans="1:8" x14ac:dyDescent="0.2">
      <c r="B15" s="1" t="s">
        <v>22</v>
      </c>
      <c r="D15" s="31">
        <v>174.4</v>
      </c>
      <c r="E15" s="5"/>
      <c r="F15" s="18">
        <v>162.1</v>
      </c>
      <c r="H15" s="12"/>
    </row>
    <row r="16" spans="1:8" x14ac:dyDescent="0.2">
      <c r="B16" s="1" t="s">
        <v>2</v>
      </c>
      <c r="D16" s="32">
        <v>52.7</v>
      </c>
      <c r="E16" s="6"/>
      <c r="F16" s="19">
        <v>-16.600000000000001</v>
      </c>
      <c r="H16" s="12"/>
    </row>
    <row r="17" spans="1:8" x14ac:dyDescent="0.2">
      <c r="B17" s="7" t="s">
        <v>3</v>
      </c>
      <c r="D17" s="31">
        <v>72.5</v>
      </c>
      <c r="E17" s="5"/>
      <c r="F17" s="18">
        <v>65.099999999999994</v>
      </c>
      <c r="H17" s="12"/>
    </row>
    <row r="18" spans="1:8" x14ac:dyDescent="0.2">
      <c r="B18" s="1" t="s">
        <v>19</v>
      </c>
      <c r="D18" s="31">
        <v>-51.3</v>
      </c>
      <c r="E18" s="5"/>
      <c r="F18" s="18">
        <v>-50.1</v>
      </c>
      <c r="H18" s="12"/>
    </row>
    <row r="19" spans="1:8" x14ac:dyDescent="0.2">
      <c r="B19" s="1" t="s">
        <v>47</v>
      </c>
      <c r="D19" s="31">
        <v>29.9</v>
      </c>
      <c r="E19" s="5"/>
      <c r="F19" s="18">
        <v>27.9</v>
      </c>
      <c r="H19" s="12"/>
    </row>
    <row r="20" spans="1:8" x14ac:dyDescent="0.2">
      <c r="B20" s="1" t="s">
        <v>26</v>
      </c>
      <c r="D20" s="31">
        <v>-35.1</v>
      </c>
      <c r="E20" s="5"/>
      <c r="F20" s="18">
        <v>-9.4</v>
      </c>
      <c r="H20" s="12"/>
    </row>
    <row r="21" spans="1:8" x14ac:dyDescent="0.2">
      <c r="B21" s="1" t="s">
        <v>53</v>
      </c>
      <c r="D21" s="31">
        <v>29.4</v>
      </c>
      <c r="E21" s="5"/>
      <c r="F21" s="18">
        <v>77.099999999999994</v>
      </c>
      <c r="H21" s="12"/>
    </row>
    <row r="22" spans="1:8" x14ac:dyDescent="0.2">
      <c r="B22" s="1" t="s">
        <v>4</v>
      </c>
      <c r="D22" s="31">
        <v>19.7</v>
      </c>
      <c r="E22" s="5"/>
      <c r="F22" s="18">
        <v>44.2</v>
      </c>
      <c r="H22" s="12"/>
    </row>
    <row r="23" spans="1:8" x14ac:dyDescent="0.2">
      <c r="B23" s="1" t="s">
        <v>21</v>
      </c>
      <c r="D23" s="33"/>
      <c r="E23" s="5"/>
      <c r="F23" s="20"/>
      <c r="H23" s="12"/>
    </row>
    <row r="24" spans="1:8" x14ac:dyDescent="0.2">
      <c r="B24" s="8" t="s">
        <v>5</v>
      </c>
      <c r="D24" s="31">
        <v>-101</v>
      </c>
      <c r="E24" s="5"/>
      <c r="F24" s="18">
        <v>98.5</v>
      </c>
      <c r="H24" s="12"/>
    </row>
    <row r="25" spans="1:8" x14ac:dyDescent="0.2">
      <c r="B25" s="8" t="s">
        <v>6</v>
      </c>
      <c r="D25" s="31">
        <v>-79.8</v>
      </c>
      <c r="E25" s="5"/>
      <c r="F25" s="18">
        <v>-176.1</v>
      </c>
      <c r="H25" s="12"/>
    </row>
    <row r="26" spans="1:8" x14ac:dyDescent="0.2">
      <c r="B26" s="8" t="s">
        <v>7</v>
      </c>
      <c r="D26" s="31">
        <v>-48.1</v>
      </c>
      <c r="E26" s="5"/>
      <c r="F26" s="18">
        <v>-22.4</v>
      </c>
      <c r="H26" s="12"/>
    </row>
    <row r="27" spans="1:8" x14ac:dyDescent="0.2">
      <c r="B27" s="8" t="s">
        <v>8</v>
      </c>
      <c r="D27" s="31">
        <v>71.5</v>
      </c>
      <c r="E27" s="5"/>
      <c r="F27" s="18">
        <v>11.8</v>
      </c>
      <c r="H27" s="12"/>
    </row>
    <row r="28" spans="1:8" x14ac:dyDescent="0.2">
      <c r="A28" s="28"/>
      <c r="B28" s="29" t="s">
        <v>9</v>
      </c>
      <c r="C28" s="28"/>
      <c r="D28" s="34">
        <v>-5.6</v>
      </c>
      <c r="E28" s="6"/>
      <c r="F28" s="43">
        <v>-243.1</v>
      </c>
      <c r="H28" s="12"/>
    </row>
    <row r="29" spans="1:8" x14ac:dyDescent="0.2">
      <c r="A29" s="9" t="s">
        <v>29</v>
      </c>
      <c r="B29" s="36"/>
      <c r="C29" s="9"/>
      <c r="D29" s="32">
        <f>SUM(D12:D28)</f>
        <v>1421.0000000000009</v>
      </c>
      <c r="E29" s="6"/>
      <c r="F29" s="19">
        <f>SUM(F12:F28)</f>
        <v>1092</v>
      </c>
      <c r="H29" s="12"/>
    </row>
    <row r="30" spans="1:8" x14ac:dyDescent="0.2">
      <c r="A30" s="28" t="s">
        <v>30</v>
      </c>
      <c r="B30" s="29"/>
      <c r="C30" s="28"/>
      <c r="D30" s="34">
        <v>0</v>
      </c>
      <c r="E30" s="6"/>
      <c r="F30" s="43">
        <v>118.4</v>
      </c>
      <c r="H30" s="12"/>
    </row>
    <row r="31" spans="1:8" x14ac:dyDescent="0.2">
      <c r="A31" s="28" t="s">
        <v>16</v>
      </c>
      <c r="B31" s="28"/>
      <c r="C31" s="28"/>
      <c r="D31" s="34">
        <f>SUM(D29:D30)</f>
        <v>1421.0000000000009</v>
      </c>
      <c r="E31" s="6"/>
      <c r="F31" s="21">
        <f>SUM(F29:F30)</f>
        <v>1210.4000000000001</v>
      </c>
      <c r="H31" s="12"/>
    </row>
    <row r="32" spans="1:8" x14ac:dyDescent="0.2">
      <c r="D32" s="10"/>
      <c r="E32" s="10"/>
      <c r="F32" s="22"/>
    </row>
    <row r="33" spans="1:9" x14ac:dyDescent="0.2">
      <c r="A33" s="3" t="s">
        <v>10</v>
      </c>
      <c r="D33" s="30"/>
      <c r="E33" s="5"/>
      <c r="F33" s="17"/>
    </row>
    <row r="34" spans="1:9" x14ac:dyDescent="0.2">
      <c r="D34" s="30"/>
      <c r="E34" s="5"/>
      <c r="F34" s="17"/>
    </row>
    <row r="35" spans="1:9" x14ac:dyDescent="0.2">
      <c r="A35" s="1" t="s">
        <v>11</v>
      </c>
      <c r="B35" s="1" t="s">
        <v>54</v>
      </c>
      <c r="D35" s="31">
        <v>-423.8</v>
      </c>
      <c r="E35" s="5"/>
      <c r="F35" s="18">
        <v>-362.3</v>
      </c>
    </row>
    <row r="36" spans="1:9" x14ac:dyDescent="0.2">
      <c r="A36" s="1" t="s">
        <v>20</v>
      </c>
      <c r="D36" s="31">
        <v>12.3</v>
      </c>
      <c r="E36" s="5"/>
      <c r="F36" s="18">
        <v>2.5</v>
      </c>
    </row>
    <row r="37" spans="1:9" x14ac:dyDescent="0.2">
      <c r="A37" s="9" t="s">
        <v>25</v>
      </c>
      <c r="B37" s="9"/>
      <c r="D37" s="31">
        <v>-209.9</v>
      </c>
      <c r="E37" s="5"/>
      <c r="F37" s="18">
        <v>-487</v>
      </c>
    </row>
    <row r="38" spans="1:9" x14ac:dyDescent="0.2">
      <c r="A38" s="9" t="s">
        <v>45</v>
      </c>
      <c r="B38" s="9"/>
      <c r="D38" s="31">
        <v>0</v>
      </c>
      <c r="E38" s="5"/>
      <c r="F38" s="18">
        <v>55.4</v>
      </c>
    </row>
    <row r="39" spans="1:9" x14ac:dyDescent="0.2">
      <c r="A39" s="28" t="s">
        <v>4</v>
      </c>
      <c r="B39" s="28"/>
      <c r="C39" s="28"/>
      <c r="D39" s="34">
        <v>-17.100000000000001</v>
      </c>
      <c r="E39" s="6"/>
      <c r="F39" s="43">
        <v>-4.5</v>
      </c>
      <c r="H39" s="9"/>
      <c r="I39" s="9"/>
    </row>
    <row r="40" spans="1:9" x14ac:dyDescent="0.2">
      <c r="A40" s="9" t="s">
        <v>31</v>
      </c>
      <c r="B40" s="9"/>
      <c r="C40" s="9"/>
      <c r="D40" s="31">
        <f>SUM(D35:D39)</f>
        <v>-638.5</v>
      </c>
      <c r="E40" s="6"/>
      <c r="F40" s="18">
        <f>SUM(F35:F39)</f>
        <v>-795.9</v>
      </c>
      <c r="H40" s="9"/>
      <c r="I40" s="9"/>
    </row>
    <row r="41" spans="1:9" x14ac:dyDescent="0.2">
      <c r="A41" s="28" t="s">
        <v>48</v>
      </c>
      <c r="B41" s="28"/>
      <c r="C41" s="28"/>
      <c r="D41" s="34">
        <v>0</v>
      </c>
      <c r="E41" s="6"/>
      <c r="F41" s="43">
        <v>443.2</v>
      </c>
      <c r="H41" s="9"/>
      <c r="I41" s="9"/>
    </row>
    <row r="42" spans="1:9" x14ac:dyDescent="0.2">
      <c r="A42" s="28" t="s">
        <v>18</v>
      </c>
      <c r="B42" s="28"/>
      <c r="C42" s="28"/>
      <c r="D42" s="34">
        <f>SUM(D40:D41)</f>
        <v>-638.5</v>
      </c>
      <c r="E42" s="6"/>
      <c r="F42" s="21">
        <f>SUM(F40:F41)</f>
        <v>-352.7</v>
      </c>
    </row>
    <row r="43" spans="1:9" x14ac:dyDescent="0.2">
      <c r="A43" s="9"/>
      <c r="B43" s="9"/>
      <c r="C43" s="9"/>
      <c r="D43" s="30"/>
      <c r="E43" s="6"/>
      <c r="F43" s="17"/>
    </row>
    <row r="44" spans="1:9" x14ac:dyDescent="0.2">
      <c r="A44" s="11" t="s">
        <v>12</v>
      </c>
      <c r="B44" s="9"/>
      <c r="C44" s="9"/>
      <c r="D44" s="30"/>
      <c r="E44" s="6"/>
      <c r="F44" s="17"/>
    </row>
    <row r="45" spans="1:9" x14ac:dyDescent="0.2">
      <c r="A45" s="9"/>
      <c r="B45" s="9"/>
      <c r="C45" s="9"/>
      <c r="D45" s="30"/>
      <c r="E45" s="6"/>
      <c r="F45" s="17"/>
    </row>
    <row r="46" spans="1:9" x14ac:dyDescent="0.2">
      <c r="A46" s="9" t="s">
        <v>34</v>
      </c>
      <c r="B46" s="9"/>
      <c r="C46" s="9"/>
      <c r="D46" s="31">
        <v>0.5</v>
      </c>
      <c r="E46" s="6"/>
      <c r="F46" s="18">
        <v>165.5</v>
      </c>
    </row>
    <row r="47" spans="1:9" x14ac:dyDescent="0.2">
      <c r="A47" s="9" t="s">
        <v>32</v>
      </c>
      <c r="B47" s="9"/>
      <c r="C47" s="9"/>
      <c r="D47" s="31">
        <v>293.7</v>
      </c>
      <c r="E47" s="6"/>
      <c r="F47" s="18">
        <v>1855.9</v>
      </c>
    </row>
    <row r="48" spans="1:9" x14ac:dyDescent="0.2">
      <c r="A48" s="9" t="s">
        <v>13</v>
      </c>
      <c r="B48" s="9"/>
      <c r="C48" s="9"/>
      <c r="D48" s="31">
        <v>-1017.9</v>
      </c>
      <c r="E48" s="6"/>
      <c r="F48" s="18">
        <v>-1570</v>
      </c>
    </row>
    <row r="49" spans="1:6" x14ac:dyDescent="0.2">
      <c r="A49" s="9" t="s">
        <v>14</v>
      </c>
      <c r="B49" s="9"/>
      <c r="C49" s="9"/>
      <c r="D49" s="31">
        <v>-77.8</v>
      </c>
      <c r="E49" s="6"/>
      <c r="F49" s="18">
        <v>-124.6</v>
      </c>
    </row>
    <row r="50" spans="1:6" x14ac:dyDescent="0.2">
      <c r="A50" s="9" t="s">
        <v>24</v>
      </c>
      <c r="B50" s="9"/>
      <c r="C50" s="9"/>
      <c r="D50" s="31">
        <v>-426.5</v>
      </c>
      <c r="E50" s="6"/>
      <c r="F50" s="18">
        <v>-421.8</v>
      </c>
    </row>
    <row r="51" spans="1:6" x14ac:dyDescent="0.2">
      <c r="A51" s="9" t="s">
        <v>15</v>
      </c>
      <c r="B51" s="9"/>
      <c r="C51" s="9"/>
      <c r="D51" s="31">
        <v>94.3</v>
      </c>
      <c r="E51" s="6"/>
      <c r="F51" s="18">
        <v>199.7</v>
      </c>
    </row>
    <row r="52" spans="1:6" x14ac:dyDescent="0.2">
      <c r="A52" s="9" t="s">
        <v>53</v>
      </c>
      <c r="B52" s="9"/>
      <c r="C52" s="9"/>
      <c r="D52" s="31">
        <v>-29.4</v>
      </c>
      <c r="E52" s="6"/>
      <c r="F52" s="18">
        <v>-77.099999999999994</v>
      </c>
    </row>
    <row r="53" spans="1:6" x14ac:dyDescent="0.2">
      <c r="A53" s="28" t="s">
        <v>4</v>
      </c>
      <c r="B53" s="28"/>
      <c r="C53" s="28"/>
      <c r="D53" s="34">
        <v>3.8</v>
      </c>
      <c r="E53" s="6"/>
      <c r="F53" s="43">
        <v>2.7</v>
      </c>
    </row>
    <row r="54" spans="1:6" x14ac:dyDescent="0.2">
      <c r="A54" s="9" t="s">
        <v>35</v>
      </c>
      <c r="B54" s="9"/>
      <c r="C54" s="9"/>
      <c r="D54" s="31">
        <f>SUM(D46:D53)</f>
        <v>-1159.3000000000002</v>
      </c>
      <c r="E54" s="6"/>
      <c r="F54" s="18">
        <f>SUM(F46:F53)</f>
        <v>30.30000000000005</v>
      </c>
    </row>
    <row r="55" spans="1:6" x14ac:dyDescent="0.2">
      <c r="A55" s="28" t="s">
        <v>49</v>
      </c>
      <c r="B55" s="28"/>
      <c r="C55" s="28"/>
      <c r="D55" s="34">
        <v>0</v>
      </c>
      <c r="E55" s="6"/>
      <c r="F55" s="43">
        <v>-1.6</v>
      </c>
    </row>
    <row r="56" spans="1:6" x14ac:dyDescent="0.2">
      <c r="A56" s="28" t="s">
        <v>36</v>
      </c>
      <c r="B56" s="28"/>
      <c r="C56" s="28"/>
      <c r="D56" s="34">
        <f>SUM(D54:D55)</f>
        <v>-1159.3000000000002</v>
      </c>
      <c r="E56" s="6"/>
      <c r="F56" s="43">
        <f>SUM(F54:F55)</f>
        <v>28.700000000000049</v>
      </c>
    </row>
    <row r="57" spans="1:6" ht="8.1" customHeight="1" x14ac:dyDescent="0.2">
      <c r="A57" s="9"/>
      <c r="B57" s="9"/>
      <c r="C57" s="9"/>
      <c r="D57" s="32"/>
      <c r="E57" s="10"/>
      <c r="F57" s="19"/>
    </row>
    <row r="58" spans="1:6" x14ac:dyDescent="0.2">
      <c r="A58" s="28" t="s">
        <v>37</v>
      </c>
      <c r="B58" s="28"/>
      <c r="C58" s="28"/>
      <c r="D58" s="34">
        <v>14.5</v>
      </c>
      <c r="E58" s="10"/>
      <c r="F58" s="43">
        <v>-38.1</v>
      </c>
    </row>
    <row r="59" spans="1:6" ht="7.35" customHeight="1" x14ac:dyDescent="0.2">
      <c r="A59" s="9"/>
      <c r="B59" s="9"/>
      <c r="C59" s="9"/>
      <c r="D59" s="31"/>
      <c r="E59" s="6"/>
      <c r="F59" s="18"/>
    </row>
    <row r="60" spans="1:6" x14ac:dyDescent="0.2">
      <c r="A60" s="28" t="s">
        <v>55</v>
      </c>
      <c r="B60" s="28"/>
      <c r="C60" s="28"/>
      <c r="D60" s="34">
        <f>D31+D42+D56+D58</f>
        <v>-362.29999999999927</v>
      </c>
      <c r="E60" s="31"/>
      <c r="F60" s="43">
        <f>F31+F42+F56+F58</f>
        <v>848.30000000000007</v>
      </c>
    </row>
    <row r="61" spans="1:6" x14ac:dyDescent="0.2">
      <c r="A61" s="9" t="s">
        <v>38</v>
      </c>
      <c r="B61" s="9"/>
      <c r="C61" s="9"/>
      <c r="D61" s="31">
        <v>1260.2</v>
      </c>
      <c r="E61" s="31"/>
      <c r="F61" s="18">
        <v>118.8</v>
      </c>
    </row>
    <row r="62" spans="1:6" x14ac:dyDescent="0.2">
      <c r="A62" s="28" t="s">
        <v>39</v>
      </c>
      <c r="B62" s="28"/>
      <c r="C62" s="28"/>
      <c r="D62" s="34">
        <v>0</v>
      </c>
      <c r="E62" s="31"/>
      <c r="F62" s="43">
        <v>67.599999999999994</v>
      </c>
    </row>
    <row r="63" spans="1:6" x14ac:dyDescent="0.2">
      <c r="A63" s="37" t="s">
        <v>40</v>
      </c>
      <c r="B63" s="37"/>
      <c r="C63" s="37"/>
      <c r="D63" s="38">
        <f>SUM(D61:D62)</f>
        <v>1260.2</v>
      </c>
      <c r="E63" s="31"/>
      <c r="F63" s="39">
        <f>SUM(F61:F62)</f>
        <v>186.39999999999998</v>
      </c>
    </row>
    <row r="64" spans="1:6" x14ac:dyDescent="0.2">
      <c r="A64" s="9" t="s">
        <v>41</v>
      </c>
      <c r="B64" s="9"/>
      <c r="C64" s="9"/>
      <c r="D64" s="32">
        <f>D60+D63</f>
        <v>897.90000000000077</v>
      </c>
      <c r="E64" s="31"/>
      <c r="F64" s="19">
        <f>F60+F63</f>
        <v>1034.7</v>
      </c>
    </row>
    <row r="65" spans="1:6" x14ac:dyDescent="0.2">
      <c r="A65" s="28" t="s">
        <v>42</v>
      </c>
      <c r="B65" s="28"/>
      <c r="C65" s="28"/>
      <c r="D65" s="34">
        <v>0</v>
      </c>
      <c r="E65" s="32"/>
      <c r="F65" s="43">
        <v>0</v>
      </c>
    </row>
    <row r="66" spans="1:6" ht="13.5" thickBot="1" x14ac:dyDescent="0.25">
      <c r="A66" s="40" t="s">
        <v>43</v>
      </c>
      <c r="B66" s="41"/>
      <c r="C66" s="41"/>
      <c r="D66" s="41">
        <f>D60+D63</f>
        <v>897.90000000000077</v>
      </c>
      <c r="E66" s="35"/>
      <c r="F66" s="42">
        <f t="shared" ref="F66" si="0">F60+F63</f>
        <v>1034.7</v>
      </c>
    </row>
    <row r="67" spans="1:6" ht="13.5" thickTop="1" x14ac:dyDescent="0.2">
      <c r="A67" s="9"/>
      <c r="B67" s="9"/>
      <c r="C67" s="9"/>
      <c r="E67" s="9"/>
    </row>
  </sheetData>
  <mergeCells count="5">
    <mergeCell ref="A1:F1"/>
    <mergeCell ref="A2:F2"/>
    <mergeCell ref="D4:F4"/>
    <mergeCell ref="D5:F5"/>
    <mergeCell ref="A3:F3"/>
  </mergeCells>
  <phoneticPr fontId="5" type="noConversion"/>
  <pageMargins left="0.75" right="0.6" top="0.77" bottom="0.57999999999999996" header="0.5" footer="0.5"/>
  <pageSetup scale="9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Cash Flow</vt:lpstr>
      <vt:lpstr>'Cash Flow'!Print_Area</vt:lpstr>
    </vt:vector>
  </TitlesOfParts>
  <Company>Ecolab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Ecolab</dc:creator>
  <cp:lastModifiedBy>Bloch, Kyle</cp:lastModifiedBy>
  <cp:lastPrinted>2020-02-28T16:08:56Z</cp:lastPrinted>
  <dcterms:created xsi:type="dcterms:W3CDTF">2006-02-27T22:13:04Z</dcterms:created>
  <dcterms:modified xsi:type="dcterms:W3CDTF">2021-10-29T13:49:57Z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