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bbeco\Desktop\PFR\Quarter-end\Website Financials\2020 Q3\"/>
    </mc:Choice>
  </mc:AlternateContent>
  <xr:revisionPtr revIDLastSave="0" documentId="13_ncr:1_{CDD23AA7-A617-4249-A92C-5A35499A9EEA}" xr6:coauthVersionLast="45" xr6:coauthVersionMax="45" xr10:uidLastSave="{00000000-0000-0000-0000-000000000000}"/>
  <bookViews>
    <workbookView xWindow="28692" yWindow="-108" windowWidth="21816" windowHeight="13116" xr2:uid="{00000000-000D-0000-FFFF-FFFF00000000}"/>
  </bookViews>
  <sheets>
    <sheet name="Consolidated Comp Inco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" i="1" l="1"/>
  <c r="I34" i="1" l="1"/>
  <c r="C27" i="1"/>
  <c r="E27" i="1"/>
  <c r="I27" i="1"/>
  <c r="I20" i="1"/>
  <c r="I29" i="1" s="1"/>
  <c r="I12" i="1"/>
  <c r="G12" i="1"/>
  <c r="E12" i="1"/>
  <c r="C12" i="1"/>
  <c r="G27" i="1" l="1"/>
  <c r="G20" i="1"/>
  <c r="G29" i="1" l="1"/>
  <c r="G34" i="1" s="1"/>
  <c r="D20" i="1" l="1"/>
  <c r="D29" i="1" s="1"/>
  <c r="D31" i="1" s="1"/>
  <c r="D34" i="1" s="1"/>
  <c r="E20" i="1"/>
  <c r="E29" i="1" l="1"/>
  <c r="E34" i="1" s="1"/>
  <c r="C20" i="1" l="1"/>
  <c r="C29" i="1" s="1"/>
  <c r="C34" i="1" l="1"/>
</calcChain>
</file>

<file path=xl/sharedStrings.xml><?xml version="1.0" encoding="utf-8"?>
<sst xmlns="http://schemas.openxmlformats.org/spreadsheetml/2006/main" count="26" uniqueCount="26">
  <si>
    <t>(millions)</t>
  </si>
  <si>
    <t>(unaudited)</t>
  </si>
  <si>
    <t>Other comprehensive income (loss), net of tax</t>
  </si>
  <si>
    <t>Foreign currency translation adjustments</t>
  </si>
  <si>
    <t>Foreign currency translation</t>
  </si>
  <si>
    <t>Pension and postretirement benefits</t>
  </si>
  <si>
    <t>ECOLAB INC.</t>
  </si>
  <si>
    <t>Derivatives and hedging instruments</t>
  </si>
  <si>
    <t>Subtotal</t>
  </si>
  <si>
    <t>Comprehensive income attributable to noncontrolling interest</t>
  </si>
  <si>
    <t>CONSOLIDATED STATEMENT OF COMPREHENSIVE INCOME</t>
  </si>
  <si>
    <t>Total pension and postretirement benefits</t>
  </si>
  <si>
    <t>Total foreign currency translation adjustments</t>
  </si>
  <si>
    <t>Amortization of net actuarial loss and prior service cost included in</t>
  </si>
  <si>
    <t>net periodic pension and postretirement costs</t>
  </si>
  <si>
    <t>Net income from continuing operations attributable to noncontrolling interest</t>
  </si>
  <si>
    <t>Net (loss) income attributable to Ecolab, including noncontrolling interest</t>
  </si>
  <si>
    <t>Separation of ChampionX</t>
  </si>
  <si>
    <t>(Loss) gain on net investment hedges</t>
  </si>
  <si>
    <t>Net (loss) income attributable to Ecolab</t>
  </si>
  <si>
    <t>Third Quarter Ended</t>
  </si>
  <si>
    <t>September 30</t>
  </si>
  <si>
    <t>Nine Months Ended</t>
  </si>
  <si>
    <t>Net income from discontinued operations attributable to noncontrolling interest</t>
  </si>
  <si>
    <t>Total comprehensive income (loss), including noncontrolling interest</t>
  </si>
  <si>
    <t>Comprehensive income (loss) attributable to Ecolab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</si>
</sst>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ourier New"/>
      <family val="3"/>
    </font>
    <font>
      <b/>
      <sz val="9"/>
      <color theme="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15" fontId="6" fillId="2" borderId="0" xfId="0" applyNumberFormat="1" applyFont="1" applyFill="1"/>
    <xf numFmtId="0" fontId="6" fillId="2" borderId="0" xfId="0" applyFont="1" applyFill="1"/>
    <xf numFmtId="0" fontId="7" fillId="2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/>
    <xf numFmtId="164" fontId="7" fillId="2" borderId="0" xfId="2" applyNumberFormat="1" applyFont="1" applyFill="1" applyAlignment="1">
      <alignment horizontal="right"/>
    </xf>
    <xf numFmtId="164" fontId="6" fillId="2" borderId="0" xfId="2" applyNumberFormat="1" applyFont="1" applyFill="1" applyAlignment="1">
      <alignment horizontal="right"/>
    </xf>
    <xf numFmtId="165" fontId="7" fillId="2" borderId="0" xfId="1" applyNumberFormat="1" applyFont="1" applyFill="1" applyAlignment="1">
      <alignment horizontal="right"/>
    </xf>
    <xf numFmtId="165" fontId="6" fillId="2" borderId="0" xfId="1" applyNumberFormat="1" applyFont="1" applyFill="1" applyAlignment="1">
      <alignment horizontal="right"/>
    </xf>
    <xf numFmtId="0" fontId="6" fillId="2" borderId="1" xfId="0" applyFont="1" applyFill="1" applyBorder="1"/>
    <xf numFmtId="165" fontId="7" fillId="2" borderId="1" xfId="1" applyNumberFormat="1" applyFont="1" applyFill="1" applyBorder="1" applyAlignment="1">
      <alignment horizontal="right"/>
    </xf>
    <xf numFmtId="165" fontId="6" fillId="2" borderId="1" xfId="1" applyNumberFormat="1" applyFont="1" applyFill="1" applyBorder="1" applyAlignment="1">
      <alignment horizontal="right"/>
    </xf>
    <xf numFmtId="0" fontId="7" fillId="2" borderId="0" xfId="0" applyFont="1" applyFill="1"/>
    <xf numFmtId="0" fontId="6" fillId="2" borderId="0" xfId="0" applyFont="1" applyFill="1" applyAlignment="1">
      <alignment horizontal="left" indent="1"/>
    </xf>
    <xf numFmtId="0" fontId="6" fillId="2" borderId="1" xfId="0" applyFont="1" applyFill="1" applyBorder="1" applyAlignment="1">
      <alignment horizontal="left" indent="1"/>
    </xf>
    <xf numFmtId="164" fontId="6" fillId="2" borderId="0" xfId="2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165" fontId="7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 indent="2"/>
    </xf>
    <xf numFmtId="0" fontId="6" fillId="2" borderId="1" xfId="0" applyFont="1" applyFill="1" applyBorder="1" applyAlignment="1">
      <alignment horizontal="left" indent="2"/>
    </xf>
    <xf numFmtId="0" fontId="0" fillId="2" borderId="0" xfId="0" applyFill="1" applyBorder="1"/>
    <xf numFmtId="165" fontId="6" fillId="2" borderId="0" xfId="1" applyNumberFormat="1" applyFont="1" applyFill="1" applyBorder="1" applyAlignment="1">
      <alignment horizontal="right"/>
    </xf>
    <xf numFmtId="165" fontId="7" fillId="2" borderId="2" xfId="1" applyNumberFormat="1" applyFont="1" applyFill="1" applyBorder="1" applyAlignment="1">
      <alignment horizontal="right"/>
    </xf>
    <xf numFmtId="165" fontId="6" fillId="2" borderId="2" xfId="1" applyNumberFormat="1" applyFont="1" applyFill="1" applyBorder="1" applyAlignment="1">
      <alignment horizontal="right"/>
    </xf>
    <xf numFmtId="165" fontId="7" fillId="2" borderId="0" xfId="1" applyNumberFormat="1" applyFont="1" applyFill="1"/>
    <xf numFmtId="0" fontId="6" fillId="2" borderId="0" xfId="0" applyFont="1" applyFill="1" applyBorder="1"/>
    <xf numFmtId="165" fontId="6" fillId="2" borderId="0" xfId="1" applyNumberFormat="1" applyFont="1" applyFill="1"/>
    <xf numFmtId="165" fontId="7" fillId="2" borderId="0" xfId="1" applyNumberFormat="1" applyFont="1" applyFill="1" applyBorder="1"/>
    <xf numFmtId="49" fontId="6" fillId="2" borderId="3" xfId="2" applyNumberFormat="1" applyFont="1" applyFill="1" applyBorder="1"/>
    <xf numFmtId="164" fontId="7" fillId="2" borderId="3" xfId="2" applyNumberFormat="1" applyFont="1" applyFill="1" applyBorder="1"/>
    <xf numFmtId="164" fontId="7" fillId="2" borderId="0" xfId="2" applyNumberFormat="1" applyFont="1" applyFill="1" applyBorder="1"/>
    <xf numFmtId="164" fontId="6" fillId="2" borderId="3" xfId="2" applyNumberFormat="1" applyFont="1" applyFill="1" applyBorder="1"/>
    <xf numFmtId="0" fontId="6" fillId="2" borderId="0" xfId="0" applyFont="1" applyFill="1" applyAlignment="1">
      <alignment horizontal="center"/>
    </xf>
    <xf numFmtId="16" fontId="6" fillId="2" borderId="1" xfId="0" quotePrefix="1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B1" zoomScale="90" zoomScaleNormal="90" workbookViewId="0">
      <selection activeCell="B35" sqref="B35"/>
    </sheetView>
  </sheetViews>
  <sheetFormatPr defaultColWidth="9.33203125" defaultRowHeight="14.4" x14ac:dyDescent="0.3"/>
  <cols>
    <col min="1" max="1" width="3.33203125" style="1" customWidth="1"/>
    <col min="2" max="2" width="77" style="1" bestFit="1" customWidth="1"/>
    <col min="3" max="3" width="11.44140625" style="1" customWidth="1"/>
    <col min="4" max="4" width="1.44140625" style="1" customWidth="1"/>
    <col min="5" max="5" width="11.44140625" style="1" customWidth="1"/>
    <col min="6" max="6" width="1.44140625" style="1" customWidth="1"/>
    <col min="7" max="7" width="10.5546875" style="1" bestFit="1" customWidth="1"/>
    <col min="8" max="8" width="1.44140625" style="1" customWidth="1"/>
    <col min="9" max="16384" width="9.33203125" style="1"/>
  </cols>
  <sheetData>
    <row r="1" spans="1:9" x14ac:dyDescent="0.3">
      <c r="A1" s="41" t="s">
        <v>6</v>
      </c>
      <c r="B1" s="41"/>
      <c r="C1" s="41"/>
      <c r="D1" s="41"/>
      <c r="E1" s="41"/>
      <c r="F1" s="41"/>
    </row>
    <row r="2" spans="1:9" x14ac:dyDescent="0.3">
      <c r="A2" s="41" t="s">
        <v>10</v>
      </c>
      <c r="B2" s="41"/>
      <c r="C2" s="41"/>
      <c r="D2" s="41"/>
      <c r="E2" s="41"/>
      <c r="F2" s="41"/>
    </row>
    <row r="3" spans="1:9" ht="12.75" customHeight="1" x14ac:dyDescent="0.3">
      <c r="A3" s="42" t="s">
        <v>1</v>
      </c>
      <c r="B3" s="42"/>
      <c r="C3" s="42"/>
      <c r="D3" s="42"/>
      <c r="E3" s="42"/>
      <c r="F3" s="42"/>
    </row>
    <row r="4" spans="1:9" ht="12.75" customHeight="1" x14ac:dyDescent="0.3">
      <c r="A4" s="2"/>
      <c r="B4" s="3"/>
      <c r="C4" s="2"/>
      <c r="D4" s="2"/>
      <c r="E4" s="2"/>
    </row>
    <row r="5" spans="1:9" ht="13.5" customHeight="1" x14ac:dyDescent="0.3">
      <c r="A5" s="2"/>
      <c r="B5" s="4"/>
      <c r="C5" s="43" t="s">
        <v>20</v>
      </c>
      <c r="D5" s="43"/>
      <c r="E5" s="43"/>
      <c r="G5" s="38" t="s">
        <v>22</v>
      </c>
      <c r="H5" s="38"/>
      <c r="I5" s="38"/>
    </row>
    <row r="6" spans="1:9" ht="13.5" customHeight="1" x14ac:dyDescent="0.3">
      <c r="A6" s="2"/>
      <c r="B6" s="4"/>
      <c r="C6" s="39" t="s">
        <v>21</v>
      </c>
      <c r="D6" s="40"/>
      <c r="E6" s="40"/>
      <c r="G6" s="39" t="str">
        <f>C6</f>
        <v>September 30</v>
      </c>
      <c r="H6" s="40"/>
      <c r="I6" s="40"/>
    </row>
    <row r="7" spans="1:9" ht="13.5" customHeight="1" x14ac:dyDescent="0.3">
      <c r="A7" s="2"/>
      <c r="B7" s="5" t="s">
        <v>0</v>
      </c>
      <c r="C7" s="6">
        <v>2020</v>
      </c>
      <c r="D7" s="7"/>
      <c r="E7" s="8">
        <v>2019</v>
      </c>
      <c r="G7" s="6">
        <v>2020</v>
      </c>
      <c r="H7" s="9"/>
      <c r="I7" s="8">
        <v>2019</v>
      </c>
    </row>
    <row r="8" spans="1:9" ht="12.75" customHeight="1" x14ac:dyDescent="0.3">
      <c r="A8" s="2"/>
      <c r="B8" s="5"/>
      <c r="C8" s="10"/>
      <c r="D8" s="10"/>
      <c r="E8" s="10"/>
      <c r="G8" s="5"/>
      <c r="H8" s="5"/>
      <c r="I8" s="5"/>
    </row>
    <row r="9" spans="1:9" ht="13.5" customHeight="1" x14ac:dyDescent="0.3">
      <c r="A9" s="2"/>
      <c r="B9" s="5" t="s">
        <v>19</v>
      </c>
      <c r="C9" s="11">
        <v>246.2</v>
      </c>
      <c r="D9" s="12"/>
      <c r="E9" s="12">
        <v>464.2</v>
      </c>
      <c r="G9" s="11">
        <v>-1505.4</v>
      </c>
      <c r="H9" s="12"/>
      <c r="I9" s="12">
        <v>1129.3</v>
      </c>
    </row>
    <row r="10" spans="1:9" ht="13.5" customHeight="1" x14ac:dyDescent="0.3">
      <c r="A10" s="2"/>
      <c r="B10" s="5" t="s">
        <v>15</v>
      </c>
      <c r="C10" s="13">
        <v>3.1</v>
      </c>
      <c r="D10" s="12"/>
      <c r="E10" s="14">
        <v>4.4000000000000004</v>
      </c>
      <c r="G10" s="13">
        <v>12.8</v>
      </c>
      <c r="H10" s="12"/>
      <c r="I10" s="14">
        <v>12.3</v>
      </c>
    </row>
    <row r="11" spans="1:9" ht="13.5" customHeight="1" x14ac:dyDescent="0.3">
      <c r="A11" s="2"/>
      <c r="B11" s="15" t="s">
        <v>23</v>
      </c>
      <c r="C11" s="16">
        <v>0</v>
      </c>
      <c r="D11" s="12"/>
      <c r="E11" s="17">
        <v>0.7</v>
      </c>
      <c r="G11" s="16">
        <v>2.2000000000000002</v>
      </c>
      <c r="H11" s="12"/>
      <c r="I11" s="17">
        <v>0.3</v>
      </c>
    </row>
    <row r="12" spans="1:9" ht="13.5" customHeight="1" x14ac:dyDescent="0.3">
      <c r="A12" s="2"/>
      <c r="B12" s="5" t="s">
        <v>16</v>
      </c>
      <c r="C12" s="11">
        <f>SUM(C9:C11)</f>
        <v>249.29999999999998</v>
      </c>
      <c r="D12" s="12"/>
      <c r="E12" s="12">
        <f>SUM(E9:E11)</f>
        <v>469.29999999999995</v>
      </c>
      <c r="G12" s="11">
        <f>SUM(G9:G11)</f>
        <v>-1490.4</v>
      </c>
      <c r="H12" s="12"/>
      <c r="I12" s="12">
        <f>SUM(I9:I11)</f>
        <v>1141.8999999999999</v>
      </c>
    </row>
    <row r="13" spans="1:9" x14ac:dyDescent="0.3">
      <c r="A13" s="2"/>
      <c r="B13" s="5"/>
      <c r="C13" s="11"/>
      <c r="D13" s="12"/>
      <c r="E13" s="12"/>
      <c r="G13" s="11"/>
      <c r="H13" s="12"/>
      <c r="I13" s="12"/>
    </row>
    <row r="14" spans="1:9" ht="13.5" customHeight="1" x14ac:dyDescent="0.3">
      <c r="A14" s="2"/>
      <c r="B14" s="5" t="s">
        <v>2</v>
      </c>
      <c r="C14" s="11"/>
      <c r="D14" s="12"/>
      <c r="E14" s="12"/>
      <c r="G14" s="11"/>
      <c r="H14" s="12"/>
      <c r="I14" s="12"/>
    </row>
    <row r="15" spans="1:9" x14ac:dyDescent="0.3">
      <c r="A15" s="2"/>
      <c r="B15" s="5"/>
      <c r="C15" s="11"/>
      <c r="D15" s="12"/>
      <c r="E15" s="12"/>
      <c r="G15" s="11"/>
      <c r="H15" s="12"/>
      <c r="I15" s="12"/>
    </row>
    <row r="16" spans="1:9" ht="13.5" customHeight="1" x14ac:dyDescent="0.3">
      <c r="A16" s="2"/>
      <c r="B16" s="5" t="s">
        <v>3</v>
      </c>
      <c r="C16" s="18"/>
      <c r="D16" s="12"/>
      <c r="E16" s="5"/>
      <c r="G16" s="18"/>
      <c r="H16" s="12"/>
      <c r="I16" s="5"/>
    </row>
    <row r="17" spans="1:9" ht="13.5" customHeight="1" x14ac:dyDescent="0.3">
      <c r="A17" s="2"/>
      <c r="B17" s="19" t="s">
        <v>4</v>
      </c>
      <c r="C17" s="13">
        <v>165.9</v>
      </c>
      <c r="D17" s="12"/>
      <c r="E17" s="14">
        <v>-73.5</v>
      </c>
      <c r="G17" s="13">
        <v>4.7</v>
      </c>
      <c r="H17" s="12"/>
      <c r="I17" s="14">
        <v>-102.7</v>
      </c>
    </row>
    <row r="18" spans="1:9" ht="13.5" customHeight="1" x14ac:dyDescent="0.3">
      <c r="A18" s="2"/>
      <c r="B18" s="19" t="s">
        <v>17</v>
      </c>
      <c r="C18" s="13">
        <v>0</v>
      </c>
      <c r="D18" s="12"/>
      <c r="E18" s="14">
        <v>0</v>
      </c>
      <c r="G18" s="13">
        <v>229.9</v>
      </c>
      <c r="H18" s="12"/>
      <c r="I18" s="14">
        <v>0</v>
      </c>
    </row>
    <row r="19" spans="1:9" ht="13.5" customHeight="1" x14ac:dyDescent="0.3">
      <c r="A19" s="2"/>
      <c r="B19" s="20" t="s">
        <v>18</v>
      </c>
      <c r="C19" s="16">
        <v>-83.4</v>
      </c>
      <c r="D19" s="21"/>
      <c r="E19" s="17">
        <v>20.9</v>
      </c>
      <c r="G19" s="16">
        <v>-87.4</v>
      </c>
      <c r="H19" s="12"/>
      <c r="I19" s="17">
        <v>37</v>
      </c>
    </row>
    <row r="20" spans="1:9" ht="12.75" customHeight="1" x14ac:dyDescent="0.3">
      <c r="A20" s="2"/>
      <c r="B20" s="22" t="s">
        <v>12</v>
      </c>
      <c r="C20" s="13">
        <f>SUM(C17:C19)</f>
        <v>82.5</v>
      </c>
      <c r="D20" s="23">
        <f t="shared" ref="D20:E20" si="0">SUM(D17:D19)</f>
        <v>0</v>
      </c>
      <c r="E20" s="14">
        <f t="shared" si="0"/>
        <v>-52.6</v>
      </c>
      <c r="G20" s="13">
        <f>SUM(G17:G19)</f>
        <v>147.19999999999999</v>
      </c>
      <c r="H20" s="12"/>
      <c r="I20" s="14">
        <f>SUM(I17:I19)</f>
        <v>-65.7</v>
      </c>
    </row>
    <row r="21" spans="1:9" ht="12.75" customHeight="1" x14ac:dyDescent="0.3">
      <c r="A21" s="2"/>
      <c r="B21" s="19"/>
      <c r="C21" s="13"/>
      <c r="D21" s="21"/>
      <c r="E21" s="14"/>
      <c r="G21" s="13"/>
      <c r="H21" s="12"/>
      <c r="I21" s="14"/>
    </row>
    <row r="22" spans="1:9" ht="13.5" customHeight="1" x14ac:dyDescent="0.3">
      <c r="A22" s="2"/>
      <c r="B22" s="22" t="s">
        <v>7</v>
      </c>
      <c r="C22" s="13">
        <v>-19.100000000000001</v>
      </c>
      <c r="D22" s="21"/>
      <c r="E22" s="14">
        <v>-0.9</v>
      </c>
      <c r="G22" s="13">
        <v>-14.1</v>
      </c>
      <c r="H22" s="12"/>
      <c r="I22" s="14">
        <v>-2.9</v>
      </c>
    </row>
    <row r="23" spans="1:9" ht="12.75" customHeight="1" x14ac:dyDescent="0.3">
      <c r="A23" s="2"/>
      <c r="B23" s="24"/>
      <c r="C23" s="13"/>
      <c r="D23" s="21"/>
      <c r="E23" s="14"/>
      <c r="G23" s="13"/>
      <c r="H23" s="12"/>
      <c r="I23" s="14"/>
    </row>
    <row r="24" spans="1:9" ht="13.5" customHeight="1" x14ac:dyDescent="0.3">
      <c r="A24" s="2"/>
      <c r="B24" s="22" t="s">
        <v>5</v>
      </c>
      <c r="C24" s="13"/>
      <c r="D24" s="21"/>
      <c r="E24" s="14"/>
      <c r="G24" s="13"/>
      <c r="H24" s="12"/>
      <c r="I24" s="14"/>
    </row>
    <row r="25" spans="1:9" ht="13.5" customHeight="1" x14ac:dyDescent="0.3">
      <c r="A25" s="2"/>
      <c r="B25" s="19" t="s">
        <v>13</v>
      </c>
      <c r="C25" s="13"/>
      <c r="D25" s="21"/>
      <c r="E25" s="14"/>
      <c r="G25" s="13"/>
      <c r="H25" s="12"/>
      <c r="I25" s="14"/>
    </row>
    <row r="26" spans="1:9" ht="13.5" customHeight="1" x14ac:dyDescent="0.3">
      <c r="A26" s="2"/>
      <c r="B26" s="25" t="s">
        <v>14</v>
      </c>
      <c r="C26" s="16">
        <v>-18.5</v>
      </c>
      <c r="D26" s="21"/>
      <c r="E26" s="17">
        <v>5.8</v>
      </c>
      <c r="F26" s="26"/>
      <c r="G26" s="16">
        <v>12</v>
      </c>
      <c r="H26" s="12"/>
      <c r="I26" s="17">
        <v>9.1999999999999993</v>
      </c>
    </row>
    <row r="27" spans="1:9" ht="13.5" customHeight="1" x14ac:dyDescent="0.3">
      <c r="A27" s="2"/>
      <c r="B27" s="22" t="s">
        <v>11</v>
      </c>
      <c r="C27" s="23">
        <f>SUM(C26)</f>
        <v>-18.5</v>
      </c>
      <c r="D27" s="23"/>
      <c r="E27" s="27">
        <f>SUM(E26)</f>
        <v>5.8</v>
      </c>
      <c r="G27" s="23">
        <f>SUM(G26:G26)</f>
        <v>12</v>
      </c>
      <c r="H27" s="12"/>
      <c r="I27" s="27">
        <f>SUM(I26)</f>
        <v>9.1999999999999993</v>
      </c>
    </row>
    <row r="28" spans="1:9" ht="13.5" customHeight="1" x14ac:dyDescent="0.3">
      <c r="A28" s="2"/>
      <c r="B28" s="25"/>
      <c r="C28" s="13"/>
      <c r="D28" s="21"/>
      <c r="E28" s="14"/>
      <c r="G28" s="13"/>
      <c r="H28" s="12"/>
      <c r="I28" s="14"/>
    </row>
    <row r="29" spans="1:9" ht="13.5" customHeight="1" x14ac:dyDescent="0.3">
      <c r="A29" s="2"/>
      <c r="B29" s="25" t="s">
        <v>8</v>
      </c>
      <c r="C29" s="28">
        <f>C20+C22+C27</f>
        <v>44.9</v>
      </c>
      <c r="D29" s="23">
        <f>D20+D22+D27</f>
        <v>0</v>
      </c>
      <c r="E29" s="29">
        <f>E20+E22+E27</f>
        <v>-47.7</v>
      </c>
      <c r="G29" s="28">
        <f>G20+G22+G27</f>
        <v>145.1</v>
      </c>
      <c r="H29" s="12"/>
      <c r="I29" s="29">
        <f>I20+I22+I27</f>
        <v>-59.400000000000006</v>
      </c>
    </row>
    <row r="30" spans="1:9" ht="6" customHeight="1" x14ac:dyDescent="0.3">
      <c r="A30" s="2"/>
      <c r="B30" s="5"/>
      <c r="C30" s="30"/>
      <c r="D30" s="31"/>
      <c r="E30" s="32"/>
      <c r="G30" s="30"/>
      <c r="H30" s="5"/>
      <c r="I30" s="32"/>
    </row>
    <row r="31" spans="1:9" ht="13.5" customHeight="1" x14ac:dyDescent="0.3">
      <c r="A31" s="2"/>
      <c r="B31" s="5" t="s">
        <v>24</v>
      </c>
      <c r="C31" s="30">
        <v>294.2</v>
      </c>
      <c r="D31" s="33">
        <f>D9+D29</f>
        <v>0</v>
      </c>
      <c r="E31" s="32">
        <v>421.6</v>
      </c>
      <c r="G31" s="30">
        <v>-1345.3</v>
      </c>
      <c r="H31" s="5"/>
      <c r="I31" s="32">
        <v>1082.5</v>
      </c>
    </row>
    <row r="32" spans="1:9" ht="13.5" customHeight="1" x14ac:dyDescent="0.3">
      <c r="A32" s="2"/>
      <c r="B32" s="5" t="s">
        <v>9</v>
      </c>
      <c r="C32" s="30">
        <v>27.1</v>
      </c>
      <c r="D32" s="31"/>
      <c r="E32" s="32">
        <v>5.7</v>
      </c>
      <c r="G32" s="30">
        <v>15</v>
      </c>
      <c r="H32" s="5"/>
      <c r="I32" s="32">
        <v>15</v>
      </c>
    </row>
    <row r="33" spans="1:9" ht="6" customHeight="1" x14ac:dyDescent="0.3">
      <c r="A33" s="2"/>
      <c r="B33" s="15"/>
      <c r="C33" s="30"/>
      <c r="D33" s="31"/>
      <c r="E33" s="32"/>
      <c r="G33" s="30"/>
      <c r="H33" s="5"/>
      <c r="I33" s="32"/>
    </row>
    <row r="34" spans="1:9" ht="13.5" customHeight="1" thickBot="1" x14ac:dyDescent="0.35">
      <c r="A34" s="2"/>
      <c r="B34" s="34" t="s">
        <v>25</v>
      </c>
      <c r="C34" s="35">
        <f>C31-C32</f>
        <v>267.09999999999997</v>
      </c>
      <c r="D34" s="36">
        <f t="shared" ref="D34:E34" si="1">D31-D32</f>
        <v>0</v>
      </c>
      <c r="E34" s="37">
        <f t="shared" si="1"/>
        <v>415.90000000000003</v>
      </c>
      <c r="G34" s="35">
        <f>G31-G32</f>
        <v>-1360.3</v>
      </c>
      <c r="H34" s="5"/>
      <c r="I34" s="37">
        <f>I31-I32</f>
        <v>1067.5</v>
      </c>
    </row>
    <row r="35" spans="1:9" ht="15" thickTop="1" x14ac:dyDescent="0.3">
      <c r="A35" s="2"/>
      <c r="B35" s="5"/>
      <c r="C35" s="18"/>
      <c r="D35" s="31"/>
      <c r="E35" s="32"/>
    </row>
    <row r="36" spans="1:9" x14ac:dyDescent="0.3">
      <c r="A36" s="2"/>
      <c r="B36" s="5"/>
      <c r="C36" s="18"/>
      <c r="D36" s="5"/>
      <c r="E36" s="5"/>
    </row>
    <row r="37" spans="1:9" x14ac:dyDescent="0.3">
      <c r="A37" s="2"/>
      <c r="B37" s="2"/>
      <c r="C37" s="2"/>
      <c r="D37" s="2"/>
      <c r="E37" s="2"/>
    </row>
  </sheetData>
  <mergeCells count="7">
    <mergeCell ref="G5:I5"/>
    <mergeCell ref="G6:I6"/>
    <mergeCell ref="A1:F1"/>
    <mergeCell ref="A2:F2"/>
    <mergeCell ref="A3:F3"/>
    <mergeCell ref="C5:E5"/>
    <mergeCell ref="C6:E6"/>
  </mergeCells>
  <pageMargins left="0.7" right="0.7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 Comp Income</vt:lpstr>
    </vt:vector>
  </TitlesOfParts>
  <Company>Ecolab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blumhoefer</dc:creator>
  <cp:lastModifiedBy>Tibbetts, Cody</cp:lastModifiedBy>
  <cp:lastPrinted>2020-02-28T16:17:04Z</cp:lastPrinted>
  <dcterms:created xsi:type="dcterms:W3CDTF">2012-04-27T21:18:53Z</dcterms:created>
  <dcterms:modified xsi:type="dcterms:W3CDTF">2020-10-27T17:07:52Z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