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share.ecolab.com\grps\Finance\FRPSHARE\Public Reporting\Earnings Release\2017\Q4\Published Statements (2016)\"/>
    </mc:Choice>
  </mc:AlternateContent>
  <bookViews>
    <workbookView xWindow="12945" yWindow="45" windowWidth="15240" windowHeight="11940"/>
  </bookViews>
  <sheets>
    <sheet name="Consolidated Comp Income" sheetId="1" r:id="rId1"/>
  </sheets>
  <definedNames>
    <definedName name="_xlnm.Print_Area" localSheetId="0">'Consolidated Comp Income'!$A$1:$J$36</definedName>
  </definedNames>
  <calcPr calcId="171027"/>
</workbook>
</file>

<file path=xl/calcChain.xml><?xml version="1.0" encoding="utf-8"?>
<calcChain xmlns="http://schemas.openxmlformats.org/spreadsheetml/2006/main">
  <c r="C29" i="1" l="1"/>
  <c r="E29" i="1" l="1"/>
  <c r="I29" i="1"/>
  <c r="G29" i="1"/>
  <c r="C7" i="1"/>
  <c r="I18" i="1" l="1"/>
  <c r="G18" i="1"/>
  <c r="I31" i="1" l="1"/>
  <c r="I33" i="1" s="1"/>
  <c r="I35" i="1" s="1"/>
  <c r="G31" i="1"/>
  <c r="G33" i="1" s="1"/>
  <c r="G35" i="1" s="1"/>
  <c r="E18" i="1"/>
  <c r="E31" i="1" l="1"/>
  <c r="E33" i="1" s="1"/>
  <c r="E35" i="1" s="1"/>
  <c r="C18" i="1"/>
  <c r="C31" i="1" l="1"/>
  <c r="C33" i="1" l="1"/>
  <c r="C35" i="1" s="1"/>
</calcChain>
</file>

<file path=xl/sharedStrings.xml><?xml version="1.0" encoding="utf-8"?>
<sst xmlns="http://schemas.openxmlformats.org/spreadsheetml/2006/main" count="26" uniqueCount="25">
  <si>
    <t>(millions)</t>
  </si>
  <si>
    <t>(unaudited)</t>
  </si>
  <si>
    <t>Net income including non-controlling interest</t>
  </si>
  <si>
    <t>Other comprehensive income (loss), net of tax</t>
  </si>
  <si>
    <t>Foreign currency translation adjustments</t>
  </si>
  <si>
    <t>Foreign currency translation</t>
  </si>
  <si>
    <t>Pension and postretirement benefits</t>
  </si>
  <si>
    <t>ECOLAB INC.</t>
  </si>
  <si>
    <t>Derivatives and hedging instruments</t>
  </si>
  <si>
    <t>Subtotal</t>
  </si>
  <si>
    <t>Gain (loss) on net investment hedges</t>
  </si>
  <si>
    <t>Total comprehensive income, including noncontrolling interest</t>
  </si>
  <si>
    <t>Comprehensive income attributable to Ecolab</t>
  </si>
  <si>
    <t>Comprehensive income (loss) attributable to noncontrolling interest</t>
  </si>
  <si>
    <t>FOURTH QUARTER &amp; TWELVE MONTHS ENDED DECEMBER 31</t>
  </si>
  <si>
    <t>December 31</t>
  </si>
  <si>
    <t>Fourth Quarter Ended</t>
  </si>
  <si>
    <t>Twelve Months Ended</t>
  </si>
  <si>
    <t>Reclassification associated with Venezuelan entities</t>
  </si>
  <si>
    <t>Current period net actuarial income (loss)</t>
  </si>
  <si>
    <t>Pension and postretirement prior period service costs and benefit adjustments</t>
  </si>
  <si>
    <t xml:space="preserve">Amortization of net actuarial loss and prior service cost included in net </t>
  </si>
  <si>
    <t>periodic pension and postretirement costs</t>
  </si>
  <si>
    <t>Postretirement benefits changes</t>
  </si>
  <si>
    <t xml:space="preserve">CONSOLIDATED STATEMENT OF COMPREHENSIVE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</si>
</sst>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_(&quot;$&quot;* #,##0.0_);_(&quot;$&quot;* \(#,##0.0\);_(&quot;$&quot;* &quot;-&quot;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Fill="1"/>
    <xf numFmtId="164" fontId="4" fillId="0" borderId="0" xfId="2" applyNumberFormat="1" applyFont="1" applyFill="1" applyAlignment="1">
      <alignment horizontal="right"/>
    </xf>
    <xf numFmtId="0" fontId="4" fillId="0" borderId="0" xfId="0" applyFont="1" applyFill="1" applyAlignment="1">
      <alignment horizontal="left" indent="1"/>
    </xf>
    <xf numFmtId="165" fontId="4" fillId="0" borderId="0" xfId="1" applyNumberFormat="1" applyFont="1" applyFill="1" applyAlignment="1">
      <alignment horizontal="right"/>
    </xf>
    <xf numFmtId="165" fontId="4" fillId="0" borderId="1" xfId="1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indent="2"/>
    </xf>
    <xf numFmtId="165" fontId="4" fillId="0" borderId="2" xfId="1" applyNumberFormat="1" applyFont="1" applyFill="1" applyBorder="1" applyAlignment="1">
      <alignment horizontal="right"/>
    </xf>
    <xf numFmtId="15" fontId="4" fillId="0" borderId="0" xfId="0" applyNumberFormat="1" applyFont="1" applyFill="1"/>
    <xf numFmtId="165" fontId="4" fillId="0" borderId="0" xfId="1" applyNumberFormat="1" applyFont="1" applyFill="1"/>
    <xf numFmtId="164" fontId="4" fillId="0" borderId="3" xfId="2" applyNumberFormat="1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/>
    <xf numFmtId="164" fontId="5" fillId="0" borderId="0" xfId="2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165" fontId="5" fillId="0" borderId="2" xfId="1" applyNumberFormat="1" applyFont="1" applyFill="1" applyBorder="1" applyAlignment="1">
      <alignment horizontal="right"/>
    </xf>
    <xf numFmtId="165" fontId="5" fillId="0" borderId="0" xfId="1" applyNumberFormat="1" applyFont="1" applyFill="1"/>
    <xf numFmtId="164" fontId="5" fillId="0" borderId="3" xfId="2" applyNumberFormat="1" applyFont="1" applyFill="1" applyBorder="1"/>
    <xf numFmtId="165" fontId="5" fillId="0" borderId="1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166" fontId="6" fillId="0" borderId="0" xfId="0" applyNumberFormat="1" applyFont="1" applyFill="1"/>
    <xf numFmtId="0" fontId="6" fillId="0" borderId="0" xfId="0" applyFont="1" applyFill="1" applyBorder="1"/>
    <xf numFmtId="0" fontId="0" fillId="0" borderId="0" xfId="0"/>
    <xf numFmtId="164" fontId="4" fillId="0" borderId="0" xfId="2" applyNumberFormat="1" applyFont="1" applyFill="1" applyAlignment="1">
      <alignment horizontal="right"/>
    </xf>
    <xf numFmtId="0" fontId="4" fillId="0" borderId="0" xfId="0" applyFont="1" applyFill="1" applyAlignment="1">
      <alignment horizontal="left" indent="1"/>
    </xf>
    <xf numFmtId="165" fontId="4" fillId="0" borderId="0" xfId="1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indent="2"/>
    </xf>
    <xf numFmtId="0" fontId="0" fillId="0" borderId="0" xfId="0"/>
    <xf numFmtId="164" fontId="4" fillId="0" borderId="0" xfId="2" applyNumberFormat="1" applyFont="1" applyFill="1" applyAlignment="1">
      <alignment horizontal="right"/>
    </xf>
    <xf numFmtId="0" fontId="4" fillId="0" borderId="0" xfId="0" applyFont="1" applyFill="1" applyAlignment="1">
      <alignment horizontal="left" indent="1"/>
    </xf>
    <xf numFmtId="165" fontId="4" fillId="0" borderId="0" xfId="1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" fontId="4" fillId="0" borderId="1" xfId="0" quotePrefix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tabSelected="1" view="pageBreakPreview" zoomScaleNormal="100" zoomScaleSheetLayoutView="100" workbookViewId="0">
      <selection activeCell="C35" sqref="C35"/>
    </sheetView>
  </sheetViews>
  <sheetFormatPr defaultColWidth="9.140625" defaultRowHeight="12.75" x14ac:dyDescent="0.2"/>
  <cols>
    <col min="1" max="1" width="2.140625" style="22" customWidth="1"/>
    <col min="2" max="2" width="62.85546875" style="22" customWidth="1"/>
    <col min="3" max="3" width="11.140625" style="22" customWidth="1"/>
    <col min="4" max="4" width="2.28515625" style="22" customWidth="1"/>
    <col min="5" max="5" width="11.140625" style="22" customWidth="1"/>
    <col min="6" max="6" width="2.28515625" style="22" customWidth="1"/>
    <col min="7" max="7" width="11.140625" style="22" customWidth="1"/>
    <col min="8" max="8" width="2.28515625" style="22" customWidth="1"/>
    <col min="9" max="9" width="11.140625" style="22" customWidth="1"/>
    <col min="10" max="10" width="2.28515625" style="22" customWidth="1"/>
    <col min="11" max="16384" width="9.140625" style="22"/>
  </cols>
  <sheetData>
    <row r="1" spans="1:12" x14ac:dyDescent="0.2">
      <c r="A1" s="40" t="s">
        <v>7</v>
      </c>
      <c r="B1" s="40"/>
      <c r="C1" s="40"/>
      <c r="D1" s="40"/>
      <c r="E1" s="40"/>
      <c r="F1" s="40"/>
      <c r="G1" s="40"/>
      <c r="H1" s="40"/>
      <c r="I1" s="40"/>
    </row>
    <row r="2" spans="1:12" x14ac:dyDescent="0.2">
      <c r="A2" s="40" t="s">
        <v>24</v>
      </c>
      <c r="B2" s="40"/>
      <c r="C2" s="40"/>
      <c r="D2" s="40"/>
      <c r="E2" s="40"/>
      <c r="F2" s="40"/>
      <c r="G2" s="40"/>
      <c r="H2" s="40"/>
      <c r="I2" s="40"/>
    </row>
    <row r="3" spans="1:12" x14ac:dyDescent="0.2">
      <c r="A3" s="40" t="s">
        <v>14</v>
      </c>
      <c r="B3" s="40"/>
      <c r="C3" s="40"/>
      <c r="D3" s="40"/>
      <c r="E3" s="40"/>
      <c r="F3" s="40"/>
      <c r="G3" s="40"/>
      <c r="H3" s="40"/>
      <c r="I3" s="40"/>
    </row>
    <row r="4" spans="1:12" ht="12.75" customHeight="1" x14ac:dyDescent="0.2">
      <c r="A4" s="41" t="s">
        <v>1</v>
      </c>
      <c r="B4" s="41"/>
      <c r="C4" s="41"/>
      <c r="D4" s="41"/>
      <c r="E4" s="41"/>
      <c r="F4" s="41"/>
      <c r="G4" s="41"/>
      <c r="H4" s="41"/>
      <c r="I4" s="41"/>
    </row>
    <row r="5" spans="1:12" ht="12.75" customHeight="1" x14ac:dyDescent="0.25">
      <c r="A5" s="23"/>
      <c r="B5" s="24"/>
      <c r="C5" s="23"/>
      <c r="D5" s="23"/>
      <c r="E5" s="23"/>
    </row>
    <row r="6" spans="1:12" ht="13.5" customHeight="1" x14ac:dyDescent="0.25">
      <c r="A6" s="23"/>
      <c r="B6" s="9"/>
      <c r="C6" s="45" t="s">
        <v>16</v>
      </c>
      <c r="D6" s="45"/>
      <c r="E6" s="45"/>
      <c r="F6" s="27"/>
      <c r="G6" s="45" t="s">
        <v>17</v>
      </c>
      <c r="H6" s="45"/>
      <c r="I6" s="45"/>
    </row>
    <row r="7" spans="1:12" ht="13.5" customHeight="1" x14ac:dyDescent="0.25">
      <c r="A7" s="23"/>
      <c r="B7" s="9"/>
      <c r="C7" s="43" t="str">
        <f>G7</f>
        <v>December 31</v>
      </c>
      <c r="D7" s="44"/>
      <c r="E7" s="44"/>
      <c r="G7" s="43" t="s">
        <v>15</v>
      </c>
      <c r="H7" s="44"/>
      <c r="I7" s="44"/>
    </row>
    <row r="8" spans="1:12" ht="13.5" customHeight="1" x14ac:dyDescent="0.25">
      <c r="A8" s="23"/>
      <c r="B8" s="1" t="s">
        <v>0</v>
      </c>
      <c r="C8" s="12">
        <v>2017</v>
      </c>
      <c r="D8" s="20"/>
      <c r="E8" s="21">
        <v>2016</v>
      </c>
      <c r="G8" s="12">
        <v>2017</v>
      </c>
      <c r="H8" s="20"/>
      <c r="I8" s="21">
        <v>2016</v>
      </c>
    </row>
    <row r="9" spans="1:12" ht="12.75" customHeight="1" x14ac:dyDescent="0.25">
      <c r="A9" s="23"/>
      <c r="B9" s="1"/>
      <c r="C9" s="42"/>
      <c r="D9" s="42"/>
      <c r="E9" s="42"/>
      <c r="G9" s="42"/>
      <c r="H9" s="42"/>
      <c r="I9" s="42"/>
    </row>
    <row r="10" spans="1:12" ht="13.5" customHeight="1" x14ac:dyDescent="0.25">
      <c r="A10" s="23"/>
      <c r="B10" s="1" t="s">
        <v>2</v>
      </c>
      <c r="C10" s="14">
        <v>571.70000000000005</v>
      </c>
      <c r="D10" s="2"/>
      <c r="E10" s="2">
        <v>372</v>
      </c>
      <c r="G10" s="14">
        <v>1522.4</v>
      </c>
      <c r="H10" s="2"/>
      <c r="I10" s="2">
        <v>1247.0999999999999</v>
      </c>
      <c r="K10" s="25"/>
      <c r="L10" s="25"/>
    </row>
    <row r="11" spans="1:12" ht="13.5" x14ac:dyDescent="0.25">
      <c r="A11" s="23"/>
      <c r="B11" s="1"/>
      <c r="C11" s="14"/>
      <c r="D11" s="2"/>
      <c r="E11" s="2"/>
      <c r="G11" s="14"/>
      <c r="H11" s="2"/>
      <c r="I11" s="2"/>
      <c r="K11" s="25"/>
    </row>
    <row r="12" spans="1:12" ht="13.5" customHeight="1" x14ac:dyDescent="0.25">
      <c r="A12" s="23"/>
      <c r="B12" s="1" t="s">
        <v>3</v>
      </c>
      <c r="C12" s="14"/>
      <c r="D12" s="2"/>
      <c r="E12" s="2"/>
      <c r="G12" s="14"/>
      <c r="H12" s="2"/>
      <c r="I12" s="2"/>
      <c r="K12" s="25"/>
    </row>
    <row r="13" spans="1:12" ht="13.5" x14ac:dyDescent="0.25">
      <c r="A13" s="23"/>
      <c r="B13" s="1"/>
      <c r="C13" s="14"/>
      <c r="D13" s="2"/>
      <c r="E13" s="2"/>
      <c r="G13" s="14"/>
      <c r="H13" s="2"/>
      <c r="I13" s="2"/>
      <c r="K13" s="25"/>
    </row>
    <row r="14" spans="1:12" ht="13.5" customHeight="1" x14ac:dyDescent="0.25">
      <c r="A14" s="23"/>
      <c r="B14" s="1" t="s">
        <v>4</v>
      </c>
      <c r="C14" s="13"/>
      <c r="D14" s="2"/>
      <c r="E14" s="1"/>
      <c r="G14" s="13"/>
      <c r="H14" s="2"/>
      <c r="I14" s="1"/>
      <c r="K14" s="25"/>
    </row>
    <row r="15" spans="1:12" ht="13.5" customHeight="1" x14ac:dyDescent="0.25">
      <c r="A15" s="23"/>
      <c r="B15" s="3" t="s">
        <v>5</v>
      </c>
      <c r="C15" s="15">
        <v>-66.7</v>
      </c>
      <c r="D15" s="2"/>
      <c r="E15" s="4">
        <v>-229.1</v>
      </c>
      <c r="G15" s="15">
        <v>209.1</v>
      </c>
      <c r="H15" s="2"/>
      <c r="I15" s="4">
        <v>-230.4</v>
      </c>
      <c r="K15" s="25"/>
      <c r="L15" s="25"/>
    </row>
    <row r="16" spans="1:12" ht="13.5" customHeight="1" x14ac:dyDescent="0.25">
      <c r="A16" s="23"/>
      <c r="B16" s="29" t="s">
        <v>10</v>
      </c>
      <c r="C16" s="39">
        <v>-6</v>
      </c>
      <c r="D16" s="28"/>
      <c r="E16" s="30">
        <v>26.6</v>
      </c>
      <c r="G16" s="31">
        <v>-109.7</v>
      </c>
      <c r="H16" s="28"/>
      <c r="I16" s="30">
        <v>-2.5</v>
      </c>
      <c r="K16" s="25"/>
      <c r="L16" s="25"/>
    </row>
    <row r="17" spans="1:12" ht="13.5" customHeight="1" x14ac:dyDescent="0.25">
      <c r="A17" s="23"/>
      <c r="B17" s="3" t="s">
        <v>18</v>
      </c>
      <c r="C17" s="19">
        <v>0</v>
      </c>
      <c r="D17" s="2"/>
      <c r="E17" s="5">
        <v>0</v>
      </c>
      <c r="G17" s="19">
        <v>0</v>
      </c>
      <c r="H17" s="2"/>
      <c r="I17" s="5">
        <v>0</v>
      </c>
      <c r="K17" s="25"/>
      <c r="L17" s="25"/>
    </row>
    <row r="18" spans="1:12" ht="12.75" customHeight="1" x14ac:dyDescent="0.25">
      <c r="A18" s="23"/>
      <c r="B18" s="3"/>
      <c r="C18" s="15">
        <f>SUM(C15:C17)</f>
        <v>-72.7</v>
      </c>
      <c r="D18" s="2"/>
      <c r="E18" s="4">
        <f>SUM(E15:E17)</f>
        <v>-202.5</v>
      </c>
      <c r="G18" s="15">
        <f>SUM(G15:G17)</f>
        <v>99.399999999999991</v>
      </c>
      <c r="H18" s="2"/>
      <c r="I18" s="4">
        <f>SUM(I15:I17)</f>
        <v>-232.9</v>
      </c>
      <c r="K18" s="38"/>
      <c r="L18" s="25"/>
    </row>
    <row r="19" spans="1:12" ht="12.75" customHeight="1" x14ac:dyDescent="0.25">
      <c r="A19" s="23"/>
      <c r="B19" s="3"/>
      <c r="C19" s="15"/>
      <c r="D19" s="2"/>
      <c r="E19" s="4"/>
      <c r="G19" s="15"/>
      <c r="H19" s="2"/>
      <c r="I19" s="4"/>
      <c r="K19" s="25"/>
    </row>
    <row r="20" spans="1:12" ht="13.5" customHeight="1" x14ac:dyDescent="0.25">
      <c r="A20" s="23"/>
      <c r="B20" s="6" t="s">
        <v>8</v>
      </c>
      <c r="C20" s="15">
        <v>11.2</v>
      </c>
      <c r="D20" s="2"/>
      <c r="E20" s="4">
        <v>22.7</v>
      </c>
      <c r="G20" s="15">
        <v>-17.899999999999999</v>
      </c>
      <c r="H20" s="2"/>
      <c r="I20" s="4">
        <v>-17.5</v>
      </c>
      <c r="K20" s="25"/>
      <c r="L20" s="25"/>
    </row>
    <row r="21" spans="1:12" ht="12.75" customHeight="1" x14ac:dyDescent="0.25">
      <c r="A21" s="23"/>
      <c r="B21" s="7"/>
      <c r="C21" s="15"/>
      <c r="D21" s="2"/>
      <c r="E21" s="4"/>
      <c r="G21" s="15"/>
      <c r="H21" s="2"/>
      <c r="I21" s="4"/>
      <c r="K21" s="25"/>
    </row>
    <row r="22" spans="1:12" ht="13.5" customHeight="1" x14ac:dyDescent="0.25">
      <c r="A22" s="23"/>
      <c r="B22" s="33" t="s">
        <v>6</v>
      </c>
      <c r="C22" s="15"/>
      <c r="D22" s="2"/>
      <c r="E22" s="4"/>
      <c r="G22" s="15"/>
      <c r="H22" s="2"/>
      <c r="I22" s="4"/>
      <c r="K22" s="25"/>
    </row>
    <row r="23" spans="1:12" ht="13.5" customHeight="1" x14ac:dyDescent="0.25">
      <c r="A23" s="23"/>
      <c r="B23" s="32" t="s">
        <v>19</v>
      </c>
      <c r="C23" s="31">
        <v>-33.4</v>
      </c>
      <c r="D23" s="28"/>
      <c r="E23" s="30">
        <v>-102.3</v>
      </c>
      <c r="G23" s="31">
        <v>-33.4</v>
      </c>
      <c r="H23" s="28"/>
      <c r="I23" s="30">
        <v>-102.3</v>
      </c>
      <c r="K23" s="25"/>
      <c r="L23" s="25"/>
    </row>
    <row r="24" spans="1:12" ht="13.5" customHeight="1" x14ac:dyDescent="0.25">
      <c r="A24" s="23"/>
      <c r="B24" s="32" t="s">
        <v>20</v>
      </c>
      <c r="C24" s="31">
        <v>-0.5</v>
      </c>
      <c r="D24" s="28"/>
      <c r="E24" s="30">
        <v>7.7</v>
      </c>
      <c r="G24" s="31">
        <v>-0.5</v>
      </c>
      <c r="H24" s="28"/>
      <c r="I24" s="30">
        <v>7.7</v>
      </c>
      <c r="K24" s="25"/>
      <c r="L24" s="25"/>
    </row>
    <row r="25" spans="1:12" ht="13.5" customHeight="1" x14ac:dyDescent="0.25">
      <c r="A25" s="23"/>
      <c r="B25" s="32" t="s">
        <v>21</v>
      </c>
      <c r="C25" s="15"/>
      <c r="D25" s="2"/>
      <c r="E25" s="4"/>
      <c r="G25" s="15"/>
      <c r="H25" s="2"/>
      <c r="I25" s="4"/>
      <c r="K25" s="25"/>
    </row>
    <row r="26" spans="1:12" ht="13.5" customHeight="1" x14ac:dyDescent="0.25">
      <c r="A26" s="23"/>
      <c r="B26" s="34" t="s">
        <v>22</v>
      </c>
      <c r="C26" s="15">
        <v>16.5</v>
      </c>
      <c r="D26" s="2"/>
      <c r="E26" s="4">
        <v>3.5</v>
      </c>
      <c r="G26" s="15">
        <v>24.7</v>
      </c>
      <c r="H26" s="2"/>
      <c r="I26" s="4">
        <v>20.2</v>
      </c>
      <c r="K26" s="25"/>
      <c r="L26" s="25"/>
    </row>
    <row r="27" spans="1:12" ht="13.5" customHeight="1" x14ac:dyDescent="0.25">
      <c r="A27" s="23"/>
      <c r="B27" s="37" t="s">
        <v>23</v>
      </c>
      <c r="C27" s="39">
        <v>0</v>
      </c>
      <c r="D27" s="36"/>
      <c r="E27" s="38">
        <v>3</v>
      </c>
      <c r="G27" s="39">
        <v>0</v>
      </c>
      <c r="H27" s="36"/>
      <c r="I27" s="38">
        <v>33.9</v>
      </c>
      <c r="K27" s="25"/>
      <c r="L27" s="25"/>
    </row>
    <row r="28" spans="1:12" ht="13.5" customHeight="1" x14ac:dyDescent="0.25">
      <c r="A28" s="23"/>
      <c r="B28" s="32" t="s">
        <v>18</v>
      </c>
      <c r="C28" s="19">
        <v>0</v>
      </c>
      <c r="D28" s="2"/>
      <c r="E28" s="5">
        <v>0</v>
      </c>
      <c r="G28" s="19">
        <v>0</v>
      </c>
      <c r="H28" s="2"/>
      <c r="I28" s="5">
        <v>0</v>
      </c>
      <c r="K28" s="25"/>
    </row>
    <row r="29" spans="1:12" ht="13.5" customHeight="1" x14ac:dyDescent="0.25">
      <c r="A29" s="23"/>
      <c r="B29" s="7"/>
      <c r="C29" s="39">
        <f>SUM(C23:C28)</f>
        <v>-17.399999999999999</v>
      </c>
      <c r="D29" s="36"/>
      <c r="E29" s="38">
        <f>SUM(E23:E28)</f>
        <v>-88.1</v>
      </c>
      <c r="F29" s="35"/>
      <c r="G29" s="39">
        <f>SUM(G23:G28)</f>
        <v>-9.1999999999999993</v>
      </c>
      <c r="H29" s="36"/>
      <c r="I29" s="38">
        <f>SUM(I23:I28)</f>
        <v>-40.499999999999993</v>
      </c>
      <c r="K29" s="25"/>
      <c r="L29" s="25"/>
    </row>
    <row r="30" spans="1:12" ht="6" customHeight="1" x14ac:dyDescent="0.25">
      <c r="A30" s="23"/>
      <c r="B30" s="7"/>
      <c r="C30" s="15"/>
      <c r="D30" s="2"/>
      <c r="E30" s="4"/>
      <c r="G30" s="15"/>
      <c r="H30" s="2"/>
      <c r="I30" s="4"/>
      <c r="K30" s="25"/>
    </row>
    <row r="31" spans="1:12" ht="13.5" customHeight="1" x14ac:dyDescent="0.25">
      <c r="A31" s="23"/>
      <c r="B31" s="7" t="s">
        <v>9</v>
      </c>
      <c r="C31" s="16">
        <f>C18+C20+C29</f>
        <v>-78.900000000000006</v>
      </c>
      <c r="D31" s="2"/>
      <c r="E31" s="8">
        <f>E18+E20+E29</f>
        <v>-267.89999999999998</v>
      </c>
      <c r="G31" s="16">
        <f>G18+G20+G29</f>
        <v>72.3</v>
      </c>
      <c r="H31" s="2"/>
      <c r="I31" s="8">
        <f>I18+I20+I29</f>
        <v>-290.89999999999998</v>
      </c>
      <c r="K31" s="25"/>
      <c r="L31" s="25"/>
    </row>
    <row r="32" spans="1:12" ht="6" customHeight="1" x14ac:dyDescent="0.25">
      <c r="A32" s="23"/>
      <c r="B32" s="1"/>
      <c r="C32" s="17"/>
      <c r="D32" s="1"/>
      <c r="E32" s="10"/>
      <c r="G32" s="17"/>
      <c r="H32" s="1"/>
      <c r="I32" s="10"/>
      <c r="K32" s="25"/>
    </row>
    <row r="33" spans="1:12" ht="13.5" x14ac:dyDescent="0.25">
      <c r="A33" s="23"/>
      <c r="B33" s="1" t="s">
        <v>11</v>
      </c>
      <c r="C33" s="17">
        <f>C10+C31</f>
        <v>492.80000000000007</v>
      </c>
      <c r="D33" s="1"/>
      <c r="E33" s="10">
        <f>E10+E31</f>
        <v>104.10000000000002</v>
      </c>
      <c r="G33" s="17">
        <f>G10+G31</f>
        <v>1594.7</v>
      </c>
      <c r="H33" s="1"/>
      <c r="I33" s="10">
        <f>I10+I31</f>
        <v>956.19999999999993</v>
      </c>
      <c r="K33" s="25"/>
      <c r="L33" s="25"/>
    </row>
    <row r="34" spans="1:12" ht="13.5" x14ac:dyDescent="0.25">
      <c r="A34" s="23"/>
      <c r="B34" s="1" t="s">
        <v>13</v>
      </c>
      <c r="C34" s="17">
        <v>4.9000000000000004</v>
      </c>
      <c r="D34" s="1"/>
      <c r="E34" s="10">
        <v>-1.6</v>
      </c>
      <c r="G34" s="17">
        <v>15.7</v>
      </c>
      <c r="H34" s="1"/>
      <c r="I34" s="10">
        <v>16.2</v>
      </c>
      <c r="K34" s="25"/>
      <c r="L34" s="25"/>
    </row>
    <row r="35" spans="1:12" ht="14.25" thickBot="1" x14ac:dyDescent="0.3">
      <c r="A35" s="23"/>
      <c r="B35" s="1" t="s">
        <v>12</v>
      </c>
      <c r="C35" s="18">
        <f>C33-C34</f>
        <v>487.90000000000009</v>
      </c>
      <c r="D35" s="1"/>
      <c r="E35" s="11">
        <f>E33-E34</f>
        <v>105.70000000000002</v>
      </c>
      <c r="G35" s="18">
        <f>G33-G34</f>
        <v>1579</v>
      </c>
      <c r="H35" s="1"/>
      <c r="I35" s="11">
        <f>I33-I34</f>
        <v>939.99999999999989</v>
      </c>
      <c r="K35" s="25"/>
      <c r="L35" s="25"/>
    </row>
    <row r="36" spans="1:12" ht="14.25" thickTop="1" x14ac:dyDescent="0.25">
      <c r="A36" s="23"/>
      <c r="B36" s="1"/>
      <c r="C36" s="13"/>
      <c r="D36" s="1"/>
      <c r="E36" s="10"/>
      <c r="K36" s="25"/>
    </row>
    <row r="37" spans="1:12" ht="13.5" x14ac:dyDescent="0.25">
      <c r="A37" s="23"/>
      <c r="B37" s="1"/>
      <c r="C37" s="13"/>
      <c r="D37" s="1"/>
      <c r="E37" s="10"/>
      <c r="H37" s="26"/>
      <c r="K37" s="25"/>
    </row>
    <row r="38" spans="1:12" ht="13.5" x14ac:dyDescent="0.25">
      <c r="A38" s="23"/>
      <c r="B38" s="1"/>
      <c r="C38" s="13"/>
      <c r="D38" s="1"/>
      <c r="E38" s="1"/>
      <c r="H38" s="26"/>
      <c r="K38" s="25"/>
    </row>
    <row r="39" spans="1:12" ht="13.5" x14ac:dyDescent="0.25">
      <c r="A39" s="23"/>
      <c r="B39" s="23"/>
      <c r="C39" s="23"/>
      <c r="D39" s="23"/>
      <c r="E39" s="23"/>
      <c r="H39" s="26"/>
      <c r="K39" s="25"/>
    </row>
    <row r="40" spans="1:12" x14ac:dyDescent="0.2">
      <c r="H40" s="26"/>
    </row>
    <row r="41" spans="1:12" x14ac:dyDescent="0.2">
      <c r="H41" s="26"/>
    </row>
    <row r="42" spans="1:12" x14ac:dyDescent="0.2">
      <c r="H42" s="26"/>
    </row>
  </sheetData>
  <mergeCells count="10">
    <mergeCell ref="A1:I1"/>
    <mergeCell ref="A2:I2"/>
    <mergeCell ref="A4:I4"/>
    <mergeCell ref="C9:E9"/>
    <mergeCell ref="C7:E7"/>
    <mergeCell ref="G9:I9"/>
    <mergeCell ref="A3:I3"/>
    <mergeCell ref="G7:I7"/>
    <mergeCell ref="G6:I6"/>
    <mergeCell ref="C6:E6"/>
  </mergeCells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Consolidated Comp Income</vt:lpstr>
      <vt:lpstr>'Consolidated Comp Income'!Print_Area</vt:lpstr>
    </vt:vector>
  </TitlesOfParts>
  <Company>Ecolab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blumhoefer</dc:creator>
  <cp:lastModifiedBy>Dupee, Shelby</cp:lastModifiedBy>
  <cp:lastPrinted>2016-11-02T12:52:57Z</cp:lastPrinted>
  <dcterms:created xsi:type="dcterms:W3CDTF">2012-04-27T21:18:53Z</dcterms:created>
  <dcterms:modified xsi:type="dcterms:W3CDTF">2018-02-20T16:56:21Z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